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125" windowWidth="15120" windowHeight="699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Лист1!$3:$8</definedName>
  </definedNames>
  <calcPr calcId="125725"/>
</workbook>
</file>

<file path=xl/calcChain.xml><?xml version="1.0" encoding="utf-8"?>
<calcChain xmlns="http://schemas.openxmlformats.org/spreadsheetml/2006/main">
  <c r="Q11" i="1"/>
  <c r="I11"/>
  <c r="H11"/>
  <c r="Q51"/>
  <c r="I50"/>
  <c r="I49"/>
  <c r="I48"/>
  <c r="I47"/>
  <c r="I46"/>
  <c r="I45"/>
  <c r="I44"/>
  <c r="I35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0"/>
  <c r="I9"/>
  <c r="G33"/>
  <c r="G37" s="1"/>
  <c r="I37" s="1"/>
  <c r="H32"/>
  <c r="Q32" s="1"/>
  <c r="I33" l="1"/>
  <c r="H31"/>
  <c r="Q31" s="1"/>
  <c r="H14" l="1"/>
  <c r="Q14" s="1"/>
  <c r="H33" l="1"/>
  <c r="Q33" s="1"/>
  <c r="H13"/>
  <c r="Q13" s="1"/>
  <c r="H12"/>
  <c r="Q12" s="1"/>
  <c r="H10"/>
  <c r="Q10" s="1"/>
  <c r="H9"/>
  <c r="Q9" s="1"/>
  <c r="H15" l="1"/>
  <c r="Q15" s="1"/>
  <c r="H17"/>
  <c r="Q17" s="1"/>
  <c r="H18"/>
  <c r="Q18" s="1"/>
  <c r="H21"/>
  <c r="Q21" s="1"/>
  <c r="H24"/>
  <c r="Q24" s="1"/>
  <c r="H27"/>
  <c r="Q27" s="1"/>
  <c r="H29"/>
  <c r="Q29" s="1"/>
  <c r="H22"/>
  <c r="Q22" s="1"/>
  <c r="H23"/>
  <c r="Q23" s="1"/>
  <c r="H25"/>
  <c r="Q25" s="1"/>
  <c r="H50" l="1"/>
  <c r="Q50" s="1"/>
  <c r="H49"/>
  <c r="Q49" s="1"/>
  <c r="H48"/>
  <c r="Q48" s="1"/>
  <c r="H47"/>
  <c r="Q47" s="1"/>
  <c r="H46"/>
  <c r="Q46" s="1"/>
  <c r="H45"/>
  <c r="Q45" s="1"/>
  <c r="H44"/>
  <c r="Q44" s="1"/>
  <c r="G53"/>
  <c r="I53" s="1"/>
  <c r="H53" l="1"/>
  <c r="Q53" s="1"/>
  <c r="H35"/>
  <c r="Q35" s="1"/>
  <c r="H30"/>
  <c r="Q30" s="1"/>
  <c r="H28"/>
  <c r="Q28" s="1"/>
  <c r="H26"/>
  <c r="Q26" s="1"/>
  <c r="H20"/>
  <c r="Q20" s="1"/>
  <c r="H19"/>
  <c r="Q19" s="1"/>
  <c r="H16"/>
  <c r="Q16" s="1"/>
  <c r="E53" l="1"/>
  <c r="E33" l="1"/>
  <c r="E37" l="1"/>
  <c r="H37"/>
  <c r="Q37" s="1"/>
</calcChain>
</file>

<file path=xl/sharedStrings.xml><?xml version="1.0" encoding="utf-8"?>
<sst xmlns="http://schemas.openxmlformats.org/spreadsheetml/2006/main" count="146" uniqueCount="124">
  <si>
    <t>Ф.И.О.</t>
  </si>
  <si>
    <t>Адрес  предприятия</t>
  </si>
  <si>
    <t>ОАО «Курскхлеб" в сутки кг. по графику</t>
  </si>
  <si>
    <t>В среднем в сутки, кг.</t>
  </si>
  <si>
    <t>Сеймский</t>
  </si>
  <si>
    <t>Наименование предпиятия, телефон</t>
  </si>
  <si>
    <t>с. Старково</t>
  </si>
  <si>
    <t>п. Прямицыно                        ул. Заводская, 20</t>
  </si>
  <si>
    <t>п. Прямицыно                        ул. Октябрьская, 191</t>
  </si>
  <si>
    <t xml:space="preserve">с. Дьяконово                        ул. Победы, 9   </t>
  </si>
  <si>
    <t xml:space="preserve">с. Дьяконово                        ул. Городская,1   </t>
  </si>
  <si>
    <t>с. Маслово                  ул. Октябрьская  319а</t>
  </si>
  <si>
    <t>ОАО "Курская  птицефабрика"</t>
  </si>
  <si>
    <t xml:space="preserve">с. Дьяконово                    ул. Победы, 47          </t>
  </si>
  <si>
    <t>Магазин №1</t>
  </si>
  <si>
    <t>Анахина</t>
  </si>
  <si>
    <t xml:space="preserve">ПО "Прямицыно" </t>
  </si>
  <si>
    <t>ПО "Прямицыно</t>
  </si>
  <si>
    <t>п. Прямицыно</t>
  </si>
  <si>
    <t>Магазин №13</t>
  </si>
  <si>
    <t>Магазин №20</t>
  </si>
  <si>
    <t>с. Дьяконово</t>
  </si>
  <si>
    <t>Магазин №28</t>
  </si>
  <si>
    <t>д. Лобазовка</t>
  </si>
  <si>
    <t>Магазин №31</t>
  </si>
  <si>
    <t>д. Плотава</t>
  </si>
  <si>
    <t>Магазин №37</t>
  </si>
  <si>
    <t>д. Половнева</t>
  </si>
  <si>
    <t>Магазин №40</t>
  </si>
  <si>
    <t>д. Ванина</t>
  </si>
  <si>
    <t>Магазин №51</t>
  </si>
  <si>
    <t>д. Дюмина</t>
  </si>
  <si>
    <t>Магазин №53</t>
  </si>
  <si>
    <t>Итого:</t>
  </si>
  <si>
    <t>д. Алябьева</t>
  </si>
  <si>
    <t xml:space="preserve">с. Старково                  </t>
  </si>
  <si>
    <t>д.Катырина</t>
  </si>
  <si>
    <t>д.Митрофанова</t>
  </si>
  <si>
    <t>ул. Октябрьская 370</t>
  </si>
  <si>
    <t>М-н  "Светлана"                8-910-216-09-76</t>
  </si>
  <si>
    <t xml:space="preserve">с. Дьяконово                        ул. Победы, 79а   </t>
  </si>
  <si>
    <t>М-н "Транзит"                8-951-085-40-08</t>
  </si>
  <si>
    <t xml:space="preserve">с. Дьяконово                        ул. Победы, 77   </t>
  </si>
  <si>
    <t>М-н «Продукты»           8-920-268-41-65</t>
  </si>
  <si>
    <t xml:space="preserve">ООО ТД "Курская птицефабрика"                 8-909-239-49-39           </t>
  </si>
  <si>
    <t xml:space="preserve">п. Прямицыно                           ул. Коммунистическая 189а           </t>
  </si>
  <si>
    <t>М-н "Продукты"                8-903-871-78-47, 8919-175-30-62</t>
  </si>
  <si>
    <t xml:space="preserve"> </t>
  </si>
  <si>
    <t>М-н "Визит"                              8-910-218-61-08</t>
  </si>
  <si>
    <t>М-н "Продукты"                   3-42-18, 8915-513-94-14</t>
  </si>
  <si>
    <t>д. Алябьева д.12</t>
  </si>
  <si>
    <t>с Черницыно ул. Октябрьская д 368</t>
  </si>
  <si>
    <t>с Черницыно ул. Октябрьская д 458</t>
  </si>
  <si>
    <t>п. Прямицыно, ул. Коммунистическая,30                     2-22-55 , 2-21-88</t>
  </si>
  <si>
    <r>
      <t xml:space="preserve">ИП </t>
    </r>
    <r>
      <rPr>
        <b/>
        <sz val="11"/>
        <color theme="1"/>
        <rFont val="Times New Roman"/>
        <family val="1"/>
        <charset val="204"/>
      </rPr>
      <t>Букреев</t>
    </r>
    <r>
      <rPr>
        <sz val="11"/>
        <color theme="1"/>
        <rFont val="Times New Roman"/>
        <family val="1"/>
        <charset val="204"/>
      </rPr>
      <t xml:space="preserve"> Геннадий Анатольевич    ИП </t>
    </r>
    <r>
      <rPr>
        <b/>
        <sz val="11"/>
        <color theme="1"/>
        <rFont val="Times New Roman"/>
        <family val="1"/>
        <charset val="204"/>
      </rPr>
      <t>Букреева</t>
    </r>
    <r>
      <rPr>
        <sz val="11"/>
        <color theme="1"/>
        <rFont val="Times New Roman"/>
        <family val="1"/>
        <charset val="204"/>
      </rPr>
      <t xml:space="preserve"> Надежда Дмитриевна</t>
    </r>
  </si>
  <si>
    <r>
      <t>ИП</t>
    </r>
    <r>
      <rPr>
        <b/>
        <sz val="11"/>
        <color theme="1"/>
        <rFont val="Times New Roman"/>
        <family val="1"/>
        <charset val="204"/>
      </rPr>
      <t xml:space="preserve"> Щербакова</t>
    </r>
    <r>
      <rPr>
        <sz val="11"/>
        <color theme="1"/>
        <rFont val="Times New Roman"/>
        <family val="1"/>
        <charset val="204"/>
      </rPr>
      <t xml:space="preserve"> Валентина Александровна</t>
    </r>
  </si>
  <si>
    <r>
      <t>ИП</t>
    </r>
    <r>
      <rPr>
        <b/>
        <sz val="11"/>
        <color theme="1"/>
        <rFont val="Times New Roman"/>
        <family val="1"/>
        <charset val="204"/>
      </rPr>
      <t xml:space="preserve"> Силакова</t>
    </r>
    <r>
      <rPr>
        <sz val="11"/>
        <color theme="1"/>
        <rFont val="Times New Roman"/>
        <family val="1"/>
        <charset val="204"/>
      </rPr>
      <t xml:space="preserve"> Алла Алексеевна</t>
    </r>
  </si>
  <si>
    <r>
      <t xml:space="preserve">ИП </t>
    </r>
    <r>
      <rPr>
        <b/>
        <sz val="11"/>
        <color theme="1"/>
        <rFont val="Times New Roman"/>
        <family val="1"/>
        <charset val="204"/>
      </rPr>
      <t>Сидорова</t>
    </r>
    <r>
      <rPr>
        <sz val="11"/>
        <color theme="1"/>
        <rFont val="Times New Roman"/>
        <family val="1"/>
        <charset val="204"/>
      </rPr>
      <t xml:space="preserve"> Галина Алексеевна</t>
    </r>
  </si>
  <si>
    <r>
      <t>ИП</t>
    </r>
    <r>
      <rPr>
        <b/>
        <sz val="11"/>
        <color theme="1"/>
        <rFont val="Times New Roman"/>
        <family val="1"/>
        <charset val="204"/>
      </rPr>
      <t xml:space="preserve"> Сидорова</t>
    </r>
    <r>
      <rPr>
        <sz val="11"/>
        <color theme="1"/>
        <rFont val="Times New Roman"/>
        <family val="1"/>
        <charset val="204"/>
      </rPr>
      <t xml:space="preserve"> Галина Алексеевна</t>
    </r>
  </si>
  <si>
    <r>
      <t xml:space="preserve">ИП  </t>
    </r>
    <r>
      <rPr>
        <b/>
        <sz val="11"/>
        <color theme="1"/>
        <rFont val="Times New Roman"/>
        <family val="1"/>
        <charset val="204"/>
      </rPr>
      <t>Нескородов</t>
    </r>
    <r>
      <rPr>
        <sz val="11"/>
        <color theme="1"/>
        <rFont val="Times New Roman"/>
        <family val="1"/>
        <charset val="204"/>
      </rPr>
      <t xml:space="preserve"> Григорий Алексеевич</t>
    </r>
  </si>
  <si>
    <t xml:space="preserve">с. Дьяконово                    ул. Центральная, 72А              </t>
  </si>
  <si>
    <t>1 лоток в день</t>
  </si>
  <si>
    <t>8 бух в день</t>
  </si>
  <si>
    <r>
      <t xml:space="preserve">ИП </t>
    </r>
    <r>
      <rPr>
        <b/>
        <sz val="11"/>
        <color theme="1"/>
        <rFont val="Times New Roman"/>
        <family val="1"/>
        <charset val="204"/>
      </rPr>
      <t>Звягинцева</t>
    </r>
    <r>
      <rPr>
        <sz val="11"/>
        <color theme="1"/>
        <rFont val="Times New Roman"/>
        <family val="1"/>
        <charset val="204"/>
      </rPr>
      <t xml:space="preserve"> Людмила   Валерьевна</t>
    </r>
  </si>
  <si>
    <t>ВСЕГО ПО РАЙОНУ:</t>
  </si>
  <si>
    <r>
      <t>ИП</t>
    </r>
    <r>
      <rPr>
        <b/>
        <sz val="11"/>
        <rFont val="Times New Roman"/>
        <family val="1"/>
        <charset val="204"/>
      </rPr>
      <t xml:space="preserve"> Ушаков</t>
    </r>
    <r>
      <rPr>
        <sz val="11"/>
        <rFont val="Times New Roman"/>
        <family val="1"/>
        <charset val="204"/>
      </rPr>
      <t xml:space="preserve"> Михаил Анатольевич</t>
    </r>
  </si>
  <si>
    <t>5 лотков в день</t>
  </si>
  <si>
    <t>21 бух в день автолавка</t>
  </si>
  <si>
    <t>3 бух в  день</t>
  </si>
  <si>
    <t>10  бух  в  день</t>
  </si>
  <si>
    <t>с Черницыно              ул. Октябрьская, 372</t>
  </si>
  <si>
    <t>КГ.</t>
  </si>
  <si>
    <t>Буханок</t>
  </si>
  <si>
    <t>ОАО «Курскхлеб»                       АО "Проект Свежий хлеб"</t>
  </si>
  <si>
    <t>В среднем в сутки, буханок</t>
  </si>
  <si>
    <r>
      <t xml:space="preserve">ИП </t>
    </r>
    <r>
      <rPr>
        <b/>
        <sz val="11"/>
        <color theme="1"/>
        <rFont val="Times New Roman"/>
        <family val="1"/>
        <charset val="204"/>
      </rPr>
      <t xml:space="preserve">Ермаков </t>
    </r>
    <r>
      <rPr>
        <sz val="11"/>
        <color theme="1"/>
        <rFont val="Times New Roman"/>
        <family val="1"/>
        <charset val="204"/>
      </rPr>
      <t>Игорь Иванович</t>
    </r>
  </si>
  <si>
    <t>Пояснения</t>
  </si>
  <si>
    <r>
      <rPr>
        <b/>
        <sz val="11"/>
        <color theme="1"/>
        <rFont val="Times New Roman"/>
        <family val="1"/>
        <charset val="204"/>
      </rPr>
      <t xml:space="preserve">М-н  "Пятерочка" с.Дьяконово </t>
    </r>
    <r>
      <rPr>
        <sz val="11"/>
        <color theme="1"/>
        <rFont val="Times New Roman"/>
        <family val="1"/>
        <charset val="204"/>
      </rPr>
      <t xml:space="preserve">                 8-963-927-07-52</t>
    </r>
  </si>
  <si>
    <t>М-н "Продукты "                   8-919-175-30-62</t>
  </si>
  <si>
    <t>М-н " Продукты "                   8-910-313-03-52</t>
  </si>
  <si>
    <t>М-н " Бригантина "        8-919-170-45-35</t>
  </si>
  <si>
    <t>Магазин                        8-951-315-85-96</t>
  </si>
  <si>
    <r>
      <t>Курский филиал ЗАО "Тандер"</t>
    </r>
    <r>
      <rPr>
        <b/>
        <sz val="11"/>
        <color theme="1"/>
        <rFont val="Times New Roman"/>
        <family val="1"/>
        <charset val="204"/>
      </rPr>
      <t xml:space="preserve"> Магнит          с Черницыно  </t>
    </r>
    <r>
      <rPr>
        <sz val="11"/>
        <color theme="1"/>
        <rFont val="Times New Roman"/>
        <family val="1"/>
        <charset val="204"/>
      </rPr>
      <t xml:space="preserve">                 8-908-126-08-91             Ирина</t>
    </r>
  </si>
  <si>
    <t>М-н "Белая Акация"                      8-920-738-36-90</t>
  </si>
  <si>
    <t>М-н "Колос"                        8919-176-71-16,              8-915-515-40-25</t>
  </si>
  <si>
    <t>Магазин                        8-920-739-14-54</t>
  </si>
  <si>
    <r>
      <t>ИП Завалишина О.Н</t>
    </r>
    <r>
      <rPr>
        <b/>
        <sz val="11"/>
        <color theme="1"/>
        <rFont val="Times New Roman"/>
        <family val="1"/>
        <charset val="204"/>
      </rPr>
      <t>.мама Александра Ивановна</t>
    </r>
  </si>
  <si>
    <t>1 лотка в день</t>
  </si>
  <si>
    <t>Магазин                        8-951-332-29-29 Александр</t>
  </si>
  <si>
    <t>п Прямицыно ул. Коммунистическая д 11А</t>
  </si>
  <si>
    <r>
      <t xml:space="preserve">ИП </t>
    </r>
    <r>
      <rPr>
        <b/>
        <sz val="11"/>
        <color theme="1"/>
        <rFont val="Times New Roman"/>
        <family val="1"/>
        <charset val="204"/>
      </rPr>
      <t>Бурухина</t>
    </r>
    <r>
      <rPr>
        <sz val="11"/>
        <color theme="1"/>
        <rFont val="Times New Roman"/>
        <family val="1"/>
        <charset val="204"/>
      </rPr>
      <t xml:space="preserve"> Людмила   Васильевна</t>
    </r>
  </si>
  <si>
    <t>13 раз в месяц по 1 лотку</t>
  </si>
  <si>
    <t>М-н "Ассорти"                   8-910-310-01-06</t>
  </si>
  <si>
    <t>п Прямицыно ул Октябрьская 124</t>
  </si>
  <si>
    <t>Гребенникова Ольга Егоровна</t>
  </si>
  <si>
    <t>Недригайлова Ольга Николаевна</t>
  </si>
  <si>
    <r>
      <t xml:space="preserve">ЗАО "ТД Перекресток"  </t>
    </r>
    <r>
      <rPr>
        <b/>
        <sz val="11"/>
        <color theme="1"/>
        <rFont val="Times New Roman"/>
        <family val="1"/>
        <charset val="204"/>
      </rPr>
      <t xml:space="preserve"> Оксана</t>
    </r>
  </si>
  <si>
    <t>Завалишина Ирина Геннадьевна (Оксана 89524923544)</t>
  </si>
  <si>
    <t xml:space="preserve">2 лотка в день </t>
  </si>
  <si>
    <t>50 бух ежедневно</t>
  </si>
  <si>
    <t xml:space="preserve">Всего  ДАРНИЦКИЙ </t>
  </si>
  <si>
    <r>
      <rPr>
        <b/>
        <sz val="11"/>
        <rFont val="Times New Roman"/>
        <family val="1"/>
        <charset val="204"/>
      </rPr>
      <t xml:space="preserve">М-н "Пятерочка "     с. Черницыно           </t>
    </r>
    <r>
      <rPr>
        <sz val="11"/>
        <rFont val="Times New Roman"/>
        <family val="1"/>
        <charset val="204"/>
      </rPr>
      <t>8919-172-89-71 Ольга</t>
    </r>
  </si>
  <si>
    <t>Чухнюк В.И.</t>
  </si>
  <si>
    <t>1 лот в день</t>
  </si>
  <si>
    <t>ИП Скоркин Геннадий  Николаевич</t>
  </si>
  <si>
    <t>д Анахина ул Школьная</t>
  </si>
  <si>
    <t>Магазин "Фасоль" тел. 8904-525-69-30 Наталья</t>
  </si>
  <si>
    <t>закрыт</t>
  </si>
  <si>
    <r>
      <t xml:space="preserve">ИП </t>
    </r>
    <r>
      <rPr>
        <b/>
        <sz val="11"/>
        <rFont val="Times New Roman"/>
        <family val="1"/>
        <charset val="204"/>
      </rPr>
      <t xml:space="preserve">Овчинникова </t>
    </r>
    <r>
      <rPr>
        <sz val="11"/>
        <rFont val="Times New Roman"/>
        <family val="1"/>
        <charset val="204"/>
      </rPr>
      <t>Нина Тимофеевна</t>
    </r>
  </si>
  <si>
    <t>480 каждый месяц</t>
  </si>
  <si>
    <r>
      <t xml:space="preserve">ИП </t>
    </r>
    <r>
      <rPr>
        <b/>
        <sz val="11"/>
        <rFont val="Times New Roman"/>
        <family val="1"/>
        <charset val="204"/>
      </rPr>
      <t>Ермаков</t>
    </r>
    <r>
      <rPr>
        <sz val="11"/>
        <rFont val="Times New Roman"/>
        <family val="1"/>
        <charset val="204"/>
      </rPr>
      <t xml:space="preserve"> Геннадий Иванович</t>
    </r>
  </si>
  <si>
    <r>
      <t xml:space="preserve">ИП </t>
    </r>
    <r>
      <rPr>
        <b/>
        <sz val="11"/>
        <rFont val="Times New Roman"/>
        <family val="1"/>
        <charset val="204"/>
      </rPr>
      <t>Борисов</t>
    </r>
    <r>
      <rPr>
        <sz val="11"/>
        <rFont val="Times New Roman"/>
        <family val="1"/>
        <charset val="204"/>
      </rPr>
      <t xml:space="preserve"> Н А Вера Николаевна</t>
    </r>
  </si>
  <si>
    <t>берут "Горячий хлеб"</t>
  </si>
  <si>
    <r>
      <t xml:space="preserve">ИП </t>
    </r>
    <r>
      <rPr>
        <b/>
        <sz val="11"/>
        <rFont val="Times New Roman"/>
        <family val="1"/>
        <charset val="204"/>
      </rPr>
      <t xml:space="preserve"> Кирсанова</t>
    </r>
    <r>
      <rPr>
        <sz val="11"/>
        <rFont val="Times New Roman"/>
        <family val="1"/>
        <charset val="204"/>
      </rPr>
      <t xml:space="preserve"> Ольга Владимировна</t>
    </r>
  </si>
  <si>
    <r>
      <t xml:space="preserve">ИП </t>
    </r>
    <r>
      <rPr>
        <b/>
        <sz val="11"/>
        <rFont val="Times New Roman"/>
        <family val="1"/>
        <charset val="204"/>
      </rPr>
      <t>Овчинников</t>
    </r>
    <r>
      <rPr>
        <sz val="11"/>
        <rFont val="Times New Roman"/>
        <family val="1"/>
        <charset val="204"/>
      </rPr>
      <t xml:space="preserve"> Николай Алексеевич</t>
    </r>
  </si>
  <si>
    <r>
      <t>Курский филиал ЗАО "Тандер"</t>
    </r>
    <r>
      <rPr>
        <b/>
        <sz val="11"/>
        <rFont val="Times New Roman"/>
        <family val="1"/>
        <charset val="204"/>
      </rPr>
      <t xml:space="preserve"> Магнит Прямицынский"</t>
    </r>
    <r>
      <rPr>
        <sz val="11"/>
        <rFont val="Times New Roman"/>
        <family val="1"/>
        <charset val="204"/>
      </rPr>
      <t xml:space="preserve">                   8-951-339-77-41             2-29-64</t>
    </r>
  </si>
  <si>
    <t>постоянно</t>
  </si>
  <si>
    <r>
      <t>Курский филиал ЗАО "Тандер"</t>
    </r>
    <r>
      <rPr>
        <b/>
        <sz val="11"/>
        <color theme="1"/>
        <rFont val="Times New Roman"/>
        <family val="1"/>
        <charset val="204"/>
      </rPr>
      <t xml:space="preserve"> Магнит          с Дьяконово</t>
    </r>
  </si>
  <si>
    <t>дьяконово              ул. Победа</t>
  </si>
  <si>
    <t>аренда суши ролы</t>
  </si>
  <si>
    <t xml:space="preserve"> Магазин "Пятерочка" 8902Прямицыно 8904-526-80-23</t>
  </si>
  <si>
    <r>
      <t xml:space="preserve"> </t>
    </r>
    <r>
      <rPr>
        <b/>
        <sz val="11"/>
        <rFont val="Times New Roman"/>
        <family val="1"/>
        <charset val="204"/>
      </rPr>
      <t>Рудакова Елена Юрьевна</t>
    </r>
  </si>
  <si>
    <t>33 бух в день</t>
  </si>
  <si>
    <r>
      <t>Объём поставки регулируемого хлеба в Октябрьский район за ноябрь</t>
    </r>
    <r>
      <rPr>
        <b/>
        <sz val="14"/>
        <color theme="1"/>
        <rFont val="Calibri"/>
        <family val="2"/>
        <charset val="204"/>
        <scheme val="minor"/>
      </rPr>
      <t xml:space="preserve">  2020 года</t>
    </r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</si>
</sst>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_ ;\-#,##0.0\ "/>
  </numFmts>
  <fonts count="2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C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sz val="11"/>
      <name val="Arial Cyr"/>
      <charset val="204"/>
    </font>
    <font>
      <b/>
      <u/>
      <sz val="11"/>
      <name val="Arial Cyr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96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/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165" fontId="10" fillId="0" borderId="1" xfId="1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/>
    <xf numFmtId="0" fontId="15" fillId="0" borderId="0" xfId="0" applyFont="1"/>
    <xf numFmtId="0" fontId="12" fillId="0" borderId="0" xfId="0" applyFont="1" applyAlignment="1">
      <alignment wrapText="1"/>
    </xf>
    <xf numFmtId="0" fontId="0" fillId="0" borderId="1" xfId="0" applyBorder="1"/>
    <xf numFmtId="0" fontId="10" fillId="0" borderId="2" xfId="0" applyFont="1" applyBorder="1" applyAlignment="1">
      <alignment horizontal="center" vertical="center"/>
    </xf>
    <xf numFmtId="0" fontId="0" fillId="0" borderId="15" xfId="0" applyBorder="1"/>
    <xf numFmtId="165" fontId="10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12" fillId="0" borderId="20" xfId="0" applyFont="1" applyBorder="1"/>
    <xf numFmtId="0" fontId="12" fillId="0" borderId="20" xfId="0" applyFont="1" applyBorder="1" applyAlignment="1">
      <alignment wrapText="1"/>
    </xf>
    <xf numFmtId="0" fontId="0" fillId="0" borderId="20" xfId="0" applyBorder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2" fillId="0" borderId="20" xfId="0" applyFont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0" fillId="0" borderId="18" xfId="0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0" fontId="15" fillId="0" borderId="20" xfId="0" applyFont="1" applyBorder="1" applyAlignment="1">
      <alignment wrapText="1"/>
    </xf>
    <xf numFmtId="0" fontId="9" fillId="0" borderId="13" xfId="0" applyFont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19" xfId="0" applyFont="1" applyBorder="1" applyAlignment="1">
      <alignment vertical="center"/>
    </xf>
    <xf numFmtId="0" fontId="15" fillId="0" borderId="1" xfId="0" applyFont="1" applyBorder="1"/>
    <xf numFmtId="0" fontId="15" fillId="0" borderId="20" xfId="0" applyFont="1" applyBorder="1"/>
    <xf numFmtId="0" fontId="9" fillId="0" borderId="1" xfId="0" applyFont="1" applyBorder="1" applyAlignment="1">
      <alignment vertical="top" wrapText="1"/>
    </xf>
    <xf numFmtId="0" fontId="15" fillId="0" borderId="20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right" vertical="center"/>
    </xf>
    <xf numFmtId="0" fontId="17" fillId="0" borderId="1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5" fillId="0" borderId="21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65" fontId="21" fillId="0" borderId="1" xfId="1" applyNumberFormat="1" applyFont="1" applyBorder="1" applyAlignment="1">
      <alignment horizontal="center" vertical="center"/>
    </xf>
    <xf numFmtId="0" fontId="20" fillId="0" borderId="0" xfId="0" applyFont="1"/>
    <xf numFmtId="165" fontId="21" fillId="0" borderId="17" xfId="1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0" fillId="0" borderId="20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54"/>
  <sheetViews>
    <sheetView tabSelected="1" topLeftCell="A30" workbookViewId="0">
      <selection activeCell="G33" sqref="G33"/>
    </sheetView>
  </sheetViews>
  <sheetFormatPr defaultRowHeight="15"/>
  <cols>
    <col min="1" max="1" width="5.140625" style="7" customWidth="1"/>
    <col min="2" max="2" width="22" style="7" customWidth="1"/>
    <col min="3" max="3" width="21.140625" style="7" customWidth="1"/>
    <col min="4" max="4" width="19.42578125" style="7" customWidth="1"/>
    <col min="5" max="5" width="0.28515625" style="8" hidden="1" customWidth="1"/>
    <col min="6" max="6" width="0.140625" style="8" customWidth="1"/>
    <col min="8" max="8" width="11.85546875" style="11" customWidth="1"/>
    <col min="9" max="9" width="11.28515625" style="9" customWidth="1"/>
    <col min="10" max="16" width="9.140625" hidden="1" customWidth="1"/>
    <col min="17" max="17" width="11.28515625" style="9" customWidth="1"/>
    <col min="18" max="18" width="13.42578125" customWidth="1"/>
    <col min="19" max="19" width="11.28515625" customWidth="1"/>
  </cols>
  <sheetData>
    <row r="2" spans="1:20" ht="19.5" thickBot="1">
      <c r="A2" s="84" t="s">
        <v>123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Q2"/>
    </row>
    <row r="3" spans="1:20" ht="30" customHeight="1" thickBot="1">
      <c r="A3" s="93" t="s">
        <v>47</v>
      </c>
      <c r="B3" s="93" t="s">
        <v>5</v>
      </c>
      <c r="C3" s="93" t="s">
        <v>0</v>
      </c>
      <c r="D3" s="93" t="s">
        <v>1</v>
      </c>
      <c r="E3" s="93" t="s">
        <v>2</v>
      </c>
      <c r="F3" s="81" t="s">
        <v>73</v>
      </c>
      <c r="G3" s="86"/>
      <c r="H3" s="86"/>
      <c r="I3" s="87"/>
      <c r="Q3" s="31"/>
      <c r="R3" s="29"/>
    </row>
    <row r="4" spans="1:20" ht="2.25" hidden="1" customHeight="1" thickBot="1">
      <c r="A4" s="94"/>
      <c r="B4" s="94"/>
      <c r="C4" s="94"/>
      <c r="D4" s="94"/>
      <c r="E4" s="94"/>
      <c r="F4" s="82"/>
      <c r="G4" s="88"/>
      <c r="H4" s="88"/>
      <c r="I4" s="89"/>
      <c r="Q4"/>
      <c r="R4" s="36"/>
    </row>
    <row r="5" spans="1:20" ht="15.75" hidden="1" customHeight="1" thickBot="1">
      <c r="A5" s="94"/>
      <c r="B5" s="94"/>
      <c r="C5" s="94"/>
      <c r="D5" s="94"/>
      <c r="E5" s="94"/>
      <c r="F5" s="90"/>
      <c r="G5" s="91"/>
      <c r="H5" s="91"/>
      <c r="I5" s="92"/>
      <c r="Q5"/>
      <c r="R5" s="36"/>
    </row>
    <row r="6" spans="1:20" ht="15.75" customHeight="1">
      <c r="A6" s="94"/>
      <c r="B6" s="94"/>
      <c r="C6" s="94"/>
      <c r="D6" s="94"/>
      <c r="E6" s="94"/>
      <c r="F6" s="81" t="s">
        <v>100</v>
      </c>
      <c r="G6" s="86"/>
      <c r="H6" s="87"/>
      <c r="I6" s="93" t="s">
        <v>74</v>
      </c>
      <c r="Q6" s="81" t="s">
        <v>3</v>
      </c>
      <c r="R6" s="48"/>
    </row>
    <row r="7" spans="1:20" ht="15.75" customHeight="1" thickBot="1">
      <c r="A7" s="94"/>
      <c r="B7" s="94"/>
      <c r="C7" s="94"/>
      <c r="D7" s="94"/>
      <c r="E7" s="94"/>
      <c r="F7" s="90"/>
      <c r="G7" s="91"/>
      <c r="H7" s="92"/>
      <c r="I7" s="94"/>
      <c r="Q7" s="82"/>
      <c r="R7" s="48"/>
    </row>
    <row r="8" spans="1:20" ht="38.25" customHeight="1" thickBot="1">
      <c r="A8" s="95"/>
      <c r="B8" s="95"/>
      <c r="C8" s="95"/>
      <c r="D8" s="95"/>
      <c r="E8" s="95"/>
      <c r="F8" s="6" t="s">
        <v>4</v>
      </c>
      <c r="G8" s="41" t="s">
        <v>72</v>
      </c>
      <c r="H8" s="30" t="s">
        <v>71</v>
      </c>
      <c r="I8" s="95"/>
      <c r="Q8" s="83"/>
      <c r="R8" s="49" t="s">
        <v>76</v>
      </c>
    </row>
    <row r="9" spans="1:20" s="19" customFormat="1" ht="75.75" thickBot="1">
      <c r="A9" s="22">
        <v>1</v>
      </c>
      <c r="B9" s="17" t="s">
        <v>115</v>
      </c>
      <c r="C9" s="50" t="s">
        <v>95</v>
      </c>
      <c r="D9" s="17" t="s">
        <v>8</v>
      </c>
      <c r="E9" s="12">
        <v>104</v>
      </c>
      <c r="F9" s="12">
        <v>0</v>
      </c>
      <c r="G9" s="43">
        <v>1900</v>
      </c>
      <c r="H9" s="18">
        <f>SUM(G9*0.65)</f>
        <v>1235</v>
      </c>
      <c r="I9" s="23">
        <f t="shared" ref="I9:I33" si="0">G9/30</f>
        <v>63.333333333333336</v>
      </c>
      <c r="Q9" s="32">
        <f t="shared" ref="Q9:Q33" si="1">H9/30</f>
        <v>41.166666666666664</v>
      </c>
      <c r="R9" s="51" t="s">
        <v>47</v>
      </c>
      <c r="S9" s="27"/>
      <c r="T9" s="27"/>
    </row>
    <row r="10" spans="1:20" ht="75.75" thickBot="1">
      <c r="A10" s="2">
        <v>2</v>
      </c>
      <c r="B10" s="1" t="s">
        <v>82</v>
      </c>
      <c r="C10" s="44" t="s">
        <v>97</v>
      </c>
      <c r="D10" s="1" t="s">
        <v>70</v>
      </c>
      <c r="E10" s="4"/>
      <c r="F10" s="4">
        <v>0</v>
      </c>
      <c r="G10" s="43">
        <v>992</v>
      </c>
      <c r="H10" s="18">
        <f>SUM(G10*0.65)</f>
        <v>644.80000000000007</v>
      </c>
      <c r="I10" s="23">
        <f t="shared" si="0"/>
        <v>33.06666666666667</v>
      </c>
      <c r="Q10" s="32">
        <f t="shared" si="1"/>
        <v>21.493333333333336</v>
      </c>
      <c r="R10" s="46" t="s">
        <v>98</v>
      </c>
      <c r="S10" s="26"/>
      <c r="T10" s="26"/>
    </row>
    <row r="11" spans="1:20" ht="45" thickBot="1">
      <c r="A11" s="2">
        <v>3</v>
      </c>
      <c r="B11" s="1" t="s">
        <v>117</v>
      </c>
      <c r="C11" s="44"/>
      <c r="D11" s="1" t="s">
        <v>118</v>
      </c>
      <c r="E11" s="4"/>
      <c r="F11" s="4">
        <v>0</v>
      </c>
      <c r="G11" s="42">
        <v>992</v>
      </c>
      <c r="H11" s="18">
        <f>SUM(G11*0.65)</f>
        <v>644.80000000000007</v>
      </c>
      <c r="I11" s="23">
        <f t="shared" ref="I11" si="2">G11/30</f>
        <v>33.06666666666667</v>
      </c>
      <c r="Q11" s="32">
        <f t="shared" ref="Q11" si="3">H11/30</f>
        <v>21.493333333333336</v>
      </c>
      <c r="R11" s="46" t="s">
        <v>98</v>
      </c>
      <c r="S11" s="26"/>
      <c r="T11" s="26"/>
    </row>
    <row r="12" spans="1:20" ht="45" thickBot="1">
      <c r="A12" s="2">
        <v>3</v>
      </c>
      <c r="B12" s="1" t="s">
        <v>77</v>
      </c>
      <c r="C12" s="1" t="s">
        <v>96</v>
      </c>
      <c r="D12" s="1" t="s">
        <v>13</v>
      </c>
      <c r="E12" s="4">
        <v>52</v>
      </c>
      <c r="F12" s="4">
        <v>0</v>
      </c>
      <c r="G12" s="42">
        <v>1550</v>
      </c>
      <c r="H12" s="18">
        <f>SUM(G12*0.65)</f>
        <v>1007.5</v>
      </c>
      <c r="I12" s="23">
        <f t="shared" si="0"/>
        <v>51.666666666666664</v>
      </c>
      <c r="Q12" s="32">
        <f t="shared" si="1"/>
        <v>33.583333333333336</v>
      </c>
      <c r="R12" s="39" t="s">
        <v>99</v>
      </c>
      <c r="S12" s="26"/>
      <c r="T12" s="26"/>
    </row>
    <row r="13" spans="1:20" s="19" customFormat="1" ht="54" customHeight="1" thickBot="1">
      <c r="A13" s="52">
        <v>4</v>
      </c>
      <c r="B13" s="17" t="s">
        <v>101</v>
      </c>
      <c r="C13" s="50" t="s">
        <v>94</v>
      </c>
      <c r="D13" s="17" t="s">
        <v>52</v>
      </c>
      <c r="E13" s="53"/>
      <c r="F13" s="54">
        <v>0</v>
      </c>
      <c r="G13" s="43">
        <v>1550</v>
      </c>
      <c r="H13" s="18">
        <f>SUM(G13*0.65)</f>
        <v>1007.5</v>
      </c>
      <c r="I13" s="23">
        <f t="shared" si="0"/>
        <v>51.666666666666664</v>
      </c>
      <c r="Q13" s="32">
        <f t="shared" si="1"/>
        <v>33.583333333333336</v>
      </c>
      <c r="R13" s="51" t="s">
        <v>99</v>
      </c>
      <c r="S13" s="27"/>
      <c r="T13" s="27"/>
    </row>
    <row r="14" spans="1:20" s="70" customFormat="1" ht="57">
      <c r="A14" s="60">
        <v>5</v>
      </c>
      <c r="B14" s="61" t="s">
        <v>120</v>
      </c>
      <c r="C14" s="62" t="s">
        <v>121</v>
      </c>
      <c r="D14" s="63" t="s">
        <v>93</v>
      </c>
      <c r="E14" s="64" t="s">
        <v>47</v>
      </c>
      <c r="F14" s="64" t="s">
        <v>47</v>
      </c>
      <c r="G14" s="65">
        <v>1050</v>
      </c>
      <c r="H14" s="18">
        <f t="shared" ref="H14" si="4">SUM(G14*0.65)</f>
        <v>682.5</v>
      </c>
      <c r="I14" s="23">
        <f t="shared" si="0"/>
        <v>35</v>
      </c>
      <c r="J14" s="64">
        <v>1</v>
      </c>
      <c r="K14" s="66"/>
      <c r="L14" s="66"/>
      <c r="M14" s="66"/>
      <c r="N14" s="66"/>
      <c r="O14" s="67">
        <v>1</v>
      </c>
      <c r="P14" s="68"/>
      <c r="Q14" s="32">
        <f t="shared" si="1"/>
        <v>22.75</v>
      </c>
      <c r="R14" s="69" t="s">
        <v>112</v>
      </c>
    </row>
    <row r="15" spans="1:20" s="19" customFormat="1" ht="30">
      <c r="A15" s="22">
        <v>6</v>
      </c>
      <c r="B15" s="17" t="s">
        <v>39</v>
      </c>
      <c r="C15" s="17" t="s">
        <v>65</v>
      </c>
      <c r="D15" s="17" t="s">
        <v>6</v>
      </c>
      <c r="E15" s="12">
        <v>20.8</v>
      </c>
      <c r="F15" s="12">
        <v>0</v>
      </c>
      <c r="G15" s="43">
        <v>496</v>
      </c>
      <c r="H15" s="18">
        <f t="shared" ref="H15:H33" si="5">SUM(G15*0.65)</f>
        <v>322.40000000000003</v>
      </c>
      <c r="I15" s="23">
        <f t="shared" si="0"/>
        <v>16.533333333333335</v>
      </c>
      <c r="Q15" s="32">
        <f t="shared" si="1"/>
        <v>10.746666666666668</v>
      </c>
      <c r="R15" s="56" t="s">
        <v>103</v>
      </c>
    </row>
    <row r="16" spans="1:20" ht="75.75" thickBot="1">
      <c r="A16" s="2">
        <v>7</v>
      </c>
      <c r="B16" s="1" t="s">
        <v>46</v>
      </c>
      <c r="C16" s="1" t="s">
        <v>54</v>
      </c>
      <c r="D16" s="1" t="s">
        <v>38</v>
      </c>
      <c r="E16" s="4">
        <v>10.4</v>
      </c>
      <c r="F16" s="4">
        <v>0</v>
      </c>
      <c r="G16" s="42">
        <v>248</v>
      </c>
      <c r="H16" s="18">
        <f t="shared" si="5"/>
        <v>161.20000000000002</v>
      </c>
      <c r="I16" s="23">
        <f t="shared" si="0"/>
        <v>8.2666666666666675</v>
      </c>
      <c r="Q16" s="32">
        <f t="shared" si="1"/>
        <v>5.373333333333334</v>
      </c>
      <c r="R16" s="55" t="s">
        <v>62</v>
      </c>
      <c r="S16" s="26"/>
      <c r="T16" s="26"/>
    </row>
    <row r="17" spans="1:20" s="19" customFormat="1" ht="30.75" thickBot="1">
      <c r="A17" s="22">
        <v>8</v>
      </c>
      <c r="B17" s="17" t="s">
        <v>92</v>
      </c>
      <c r="C17" s="17" t="s">
        <v>113</v>
      </c>
      <c r="D17" s="17" t="s">
        <v>7</v>
      </c>
      <c r="E17" s="12">
        <v>20.8</v>
      </c>
      <c r="F17" s="12">
        <v>0</v>
      </c>
      <c r="G17" s="43">
        <v>480</v>
      </c>
      <c r="H17" s="18">
        <f t="shared" si="5"/>
        <v>312</v>
      </c>
      <c r="I17" s="23">
        <f t="shared" si="0"/>
        <v>16</v>
      </c>
      <c r="Q17" s="32">
        <f t="shared" si="1"/>
        <v>10.4</v>
      </c>
      <c r="R17" s="57" t="s">
        <v>103</v>
      </c>
      <c r="S17" s="27"/>
      <c r="T17" s="27"/>
    </row>
    <row r="18" spans="1:20" s="19" customFormat="1" ht="45.75" thickBot="1">
      <c r="A18" s="22">
        <v>9</v>
      </c>
      <c r="B18" s="17" t="s">
        <v>84</v>
      </c>
      <c r="C18" s="17" t="s">
        <v>110</v>
      </c>
      <c r="D18" s="17" t="s">
        <v>9</v>
      </c>
      <c r="E18" s="12">
        <v>31.2</v>
      </c>
      <c r="F18" s="12">
        <v>0</v>
      </c>
      <c r="G18" s="43">
        <v>480</v>
      </c>
      <c r="H18" s="18">
        <f t="shared" si="5"/>
        <v>312</v>
      </c>
      <c r="I18" s="23">
        <f t="shared" si="0"/>
        <v>16</v>
      </c>
      <c r="Q18" s="32">
        <f t="shared" si="1"/>
        <v>10.4</v>
      </c>
      <c r="R18" s="51" t="s">
        <v>109</v>
      </c>
      <c r="S18" s="27"/>
      <c r="T18" s="27"/>
    </row>
    <row r="19" spans="1:20" ht="45.75" thickBot="1">
      <c r="A19" s="2">
        <v>10</v>
      </c>
      <c r="B19" s="1" t="s">
        <v>48</v>
      </c>
      <c r="C19" s="1" t="s">
        <v>55</v>
      </c>
      <c r="D19" s="1" t="s">
        <v>40</v>
      </c>
      <c r="E19" s="4">
        <v>41.6</v>
      </c>
      <c r="F19" s="4">
        <v>0</v>
      </c>
      <c r="G19" s="42">
        <v>310</v>
      </c>
      <c r="H19" s="18">
        <f t="shared" si="5"/>
        <v>201.5</v>
      </c>
      <c r="I19" s="23">
        <f t="shared" si="0"/>
        <v>10.333333333333334</v>
      </c>
      <c r="Q19" s="32">
        <f t="shared" si="1"/>
        <v>6.7166666666666668</v>
      </c>
      <c r="R19" s="39" t="s">
        <v>69</v>
      </c>
      <c r="S19" s="26"/>
      <c r="T19" s="26"/>
    </row>
    <row r="20" spans="1:20" ht="30.75" thickBot="1">
      <c r="A20" s="2">
        <v>11</v>
      </c>
      <c r="B20" s="1" t="s">
        <v>41</v>
      </c>
      <c r="C20" s="1" t="s">
        <v>56</v>
      </c>
      <c r="D20" s="1" t="s">
        <v>42</v>
      </c>
      <c r="E20" s="4">
        <v>20.8</v>
      </c>
      <c r="F20" s="4">
        <v>0</v>
      </c>
      <c r="G20" s="42">
        <v>93</v>
      </c>
      <c r="H20" s="18">
        <f t="shared" si="5"/>
        <v>60.45</v>
      </c>
      <c r="I20" s="23">
        <f t="shared" si="0"/>
        <v>3.1</v>
      </c>
      <c r="Q20" s="32">
        <f t="shared" si="1"/>
        <v>2.0150000000000001</v>
      </c>
      <c r="R20" s="45" t="s">
        <v>68</v>
      </c>
      <c r="S20" s="26"/>
      <c r="T20" s="26"/>
    </row>
    <row r="21" spans="1:20" s="19" customFormat="1" ht="30.75" thickBot="1">
      <c r="A21" s="22">
        <v>12</v>
      </c>
      <c r="B21" s="17" t="s">
        <v>83</v>
      </c>
      <c r="C21" s="17" t="s">
        <v>114</v>
      </c>
      <c r="D21" s="17" t="s">
        <v>10</v>
      </c>
      <c r="E21" s="12">
        <v>20.8</v>
      </c>
      <c r="F21" s="12">
        <v>0</v>
      </c>
      <c r="G21" s="43">
        <v>420</v>
      </c>
      <c r="H21" s="18">
        <f t="shared" si="5"/>
        <v>273</v>
      </c>
      <c r="I21" s="23">
        <f t="shared" si="0"/>
        <v>14</v>
      </c>
      <c r="Q21" s="32">
        <f t="shared" si="1"/>
        <v>9.1</v>
      </c>
      <c r="R21" s="57" t="s">
        <v>116</v>
      </c>
      <c r="S21" s="27"/>
      <c r="T21" s="27"/>
    </row>
    <row r="22" spans="1:20" ht="30.75" thickBot="1">
      <c r="A22" s="2">
        <v>14</v>
      </c>
      <c r="B22" s="13" t="s">
        <v>43</v>
      </c>
      <c r="C22" s="14" t="s">
        <v>57</v>
      </c>
      <c r="D22" s="14" t="s">
        <v>36</v>
      </c>
      <c r="E22" s="4">
        <v>20.8</v>
      </c>
      <c r="F22" s="4">
        <v>0</v>
      </c>
      <c r="G22" s="42">
        <v>496</v>
      </c>
      <c r="H22" s="18">
        <f t="shared" si="5"/>
        <v>322.40000000000003</v>
      </c>
      <c r="I22" s="23">
        <f t="shared" si="0"/>
        <v>16.533333333333335</v>
      </c>
      <c r="Q22" s="32">
        <f t="shared" si="1"/>
        <v>10.746666666666668</v>
      </c>
      <c r="R22" s="39" t="s">
        <v>61</v>
      </c>
      <c r="S22" s="26"/>
      <c r="T22" s="26"/>
    </row>
    <row r="23" spans="1:20" ht="30.75" thickBot="1">
      <c r="A23" s="2">
        <v>15</v>
      </c>
      <c r="B23" s="13" t="s">
        <v>43</v>
      </c>
      <c r="C23" s="14" t="s">
        <v>58</v>
      </c>
      <c r="D23" s="13" t="s">
        <v>37</v>
      </c>
      <c r="E23" s="4">
        <v>20.8</v>
      </c>
      <c r="F23" s="4">
        <v>0</v>
      </c>
      <c r="G23" s="42">
        <v>496</v>
      </c>
      <c r="H23" s="18">
        <f t="shared" si="5"/>
        <v>322.40000000000003</v>
      </c>
      <c r="I23" s="23">
        <f t="shared" si="0"/>
        <v>16.533333333333335</v>
      </c>
      <c r="Q23" s="32">
        <f t="shared" si="1"/>
        <v>10.746666666666668</v>
      </c>
      <c r="R23" s="39" t="s">
        <v>87</v>
      </c>
      <c r="S23" s="26"/>
      <c r="T23" s="26"/>
    </row>
    <row r="24" spans="1:20" s="19" customFormat="1" ht="30.75" thickBot="1">
      <c r="A24" s="22">
        <v>16</v>
      </c>
      <c r="B24" s="17" t="s">
        <v>49</v>
      </c>
      <c r="C24" s="17" t="s">
        <v>111</v>
      </c>
      <c r="D24" s="58" t="s">
        <v>6</v>
      </c>
      <c r="E24" s="12">
        <v>15.6</v>
      </c>
      <c r="F24" s="12">
        <v>0</v>
      </c>
      <c r="G24" s="43">
        <v>990</v>
      </c>
      <c r="H24" s="18">
        <f t="shared" si="5"/>
        <v>643.5</v>
      </c>
      <c r="I24" s="23">
        <f t="shared" si="0"/>
        <v>33</v>
      </c>
      <c r="Q24" s="32">
        <f t="shared" si="1"/>
        <v>21.45</v>
      </c>
      <c r="R24" s="57" t="s">
        <v>122</v>
      </c>
      <c r="S24" s="27"/>
      <c r="T24" s="27"/>
    </row>
    <row r="25" spans="1:20" ht="30.75" thickBot="1">
      <c r="A25" s="2">
        <v>17</v>
      </c>
      <c r="B25" s="1" t="s">
        <v>78</v>
      </c>
      <c r="C25" s="1" t="s">
        <v>59</v>
      </c>
      <c r="D25" s="1" t="s">
        <v>35</v>
      </c>
      <c r="E25" s="4">
        <v>20.8</v>
      </c>
      <c r="F25" s="4">
        <v>0</v>
      </c>
      <c r="G25" s="42">
        <v>651</v>
      </c>
      <c r="H25" s="18">
        <f t="shared" si="5"/>
        <v>423.15000000000003</v>
      </c>
      <c r="I25" s="23">
        <f t="shared" si="0"/>
        <v>21.7</v>
      </c>
      <c r="Q25" s="32">
        <f t="shared" si="1"/>
        <v>14.105</v>
      </c>
      <c r="R25" s="39" t="s">
        <v>67</v>
      </c>
      <c r="S25" s="26"/>
      <c r="T25" s="26"/>
    </row>
    <row r="26" spans="1:20" ht="45.75" thickBot="1">
      <c r="A26" s="2">
        <v>18</v>
      </c>
      <c r="B26" s="1" t="s">
        <v>79</v>
      </c>
      <c r="C26" s="1" t="s">
        <v>75</v>
      </c>
      <c r="D26" s="1" t="s">
        <v>60</v>
      </c>
      <c r="E26" s="4" t="s">
        <v>47</v>
      </c>
      <c r="F26" s="4">
        <v>0</v>
      </c>
      <c r="G26" s="42">
        <v>496</v>
      </c>
      <c r="H26" s="18">
        <f t="shared" si="5"/>
        <v>322.40000000000003</v>
      </c>
      <c r="I26" s="23">
        <f t="shared" si="0"/>
        <v>16.533333333333335</v>
      </c>
      <c r="Q26" s="32">
        <f t="shared" si="1"/>
        <v>10.746666666666668</v>
      </c>
      <c r="R26" s="47" t="s">
        <v>61</v>
      </c>
      <c r="S26" s="26"/>
      <c r="T26" s="26"/>
    </row>
    <row r="27" spans="1:20" s="19" customFormat="1" ht="45.75" thickBot="1">
      <c r="A27" s="22">
        <v>19</v>
      </c>
      <c r="B27" s="17" t="s">
        <v>80</v>
      </c>
      <c r="C27" s="17" t="s">
        <v>108</v>
      </c>
      <c r="D27" s="17" t="s">
        <v>11</v>
      </c>
      <c r="E27" s="12">
        <v>31.2</v>
      </c>
      <c r="F27" s="12">
        <v>0</v>
      </c>
      <c r="G27" s="43">
        <v>440</v>
      </c>
      <c r="H27" s="18">
        <f t="shared" si="5"/>
        <v>286</v>
      </c>
      <c r="I27" s="23">
        <f t="shared" si="0"/>
        <v>14.666666666666666</v>
      </c>
      <c r="Q27" s="32">
        <f t="shared" si="1"/>
        <v>9.5333333333333332</v>
      </c>
      <c r="R27" s="57"/>
      <c r="S27" s="27"/>
      <c r="T27" s="27"/>
    </row>
    <row r="28" spans="1:20" ht="56.25" customHeight="1" thickBot="1">
      <c r="A28" s="2">
        <v>20</v>
      </c>
      <c r="B28" s="1" t="s">
        <v>44</v>
      </c>
      <c r="C28" s="1" t="s">
        <v>12</v>
      </c>
      <c r="D28" s="1" t="s">
        <v>45</v>
      </c>
      <c r="E28" s="4">
        <v>25.3</v>
      </c>
      <c r="F28" s="4">
        <v>0</v>
      </c>
      <c r="G28" s="42">
        <v>2480</v>
      </c>
      <c r="H28" s="18">
        <f t="shared" si="5"/>
        <v>1612</v>
      </c>
      <c r="I28" s="23">
        <f t="shared" si="0"/>
        <v>82.666666666666671</v>
      </c>
      <c r="Q28" s="32">
        <f t="shared" si="1"/>
        <v>53.733333333333334</v>
      </c>
      <c r="R28" s="46" t="s">
        <v>66</v>
      </c>
      <c r="S28" s="28"/>
      <c r="T28" s="26"/>
    </row>
    <row r="29" spans="1:20" ht="60" customHeight="1" thickBot="1">
      <c r="A29" s="2">
        <v>21</v>
      </c>
      <c r="B29" s="1" t="s">
        <v>85</v>
      </c>
      <c r="C29" s="1" t="s">
        <v>86</v>
      </c>
      <c r="D29" s="1" t="s">
        <v>50</v>
      </c>
      <c r="E29" s="15"/>
      <c r="F29" s="16">
        <v>0</v>
      </c>
      <c r="G29" s="42">
        <v>208</v>
      </c>
      <c r="H29" s="18">
        <f t="shared" si="5"/>
        <v>135.20000000000002</v>
      </c>
      <c r="I29" s="23">
        <f t="shared" si="0"/>
        <v>6.9333333333333336</v>
      </c>
      <c r="Q29" s="32">
        <f t="shared" si="1"/>
        <v>4.5066666666666668</v>
      </c>
      <c r="R29" s="39" t="s">
        <v>91</v>
      </c>
      <c r="S29" s="26"/>
      <c r="T29" s="26"/>
    </row>
    <row r="30" spans="1:20" ht="47.25" customHeight="1" thickBot="1">
      <c r="A30" s="20">
        <v>22</v>
      </c>
      <c r="B30" s="1" t="s">
        <v>81</v>
      </c>
      <c r="C30" s="1" t="s">
        <v>63</v>
      </c>
      <c r="D30" s="1" t="s">
        <v>51</v>
      </c>
      <c r="E30" s="15"/>
      <c r="F30" s="16">
        <v>0</v>
      </c>
      <c r="G30" s="42">
        <v>248</v>
      </c>
      <c r="H30" s="18">
        <f t="shared" si="5"/>
        <v>161.20000000000002</v>
      </c>
      <c r="I30" s="23">
        <f t="shared" si="0"/>
        <v>8.2666666666666675</v>
      </c>
      <c r="Q30" s="32">
        <f t="shared" si="1"/>
        <v>5.373333333333334</v>
      </c>
      <c r="R30" s="45" t="s">
        <v>62</v>
      </c>
      <c r="S30" s="26"/>
      <c r="T30" s="26"/>
    </row>
    <row r="31" spans="1:20" ht="47.25" customHeight="1" thickBot="1">
      <c r="A31" s="20">
        <v>23</v>
      </c>
      <c r="B31" s="1" t="s">
        <v>88</v>
      </c>
      <c r="C31" s="1" t="s">
        <v>90</v>
      </c>
      <c r="D31" s="1" t="s">
        <v>89</v>
      </c>
      <c r="E31" s="15"/>
      <c r="F31" s="16">
        <v>0</v>
      </c>
      <c r="G31" s="42">
        <v>496</v>
      </c>
      <c r="H31" s="18">
        <f t="shared" ref="H31" si="6">SUM(G31*0.65)</f>
        <v>322.40000000000003</v>
      </c>
      <c r="I31" s="23">
        <f t="shared" si="0"/>
        <v>16.533333333333335</v>
      </c>
      <c r="Q31" s="32">
        <f t="shared" si="1"/>
        <v>10.746666666666668</v>
      </c>
      <c r="R31" s="46" t="s">
        <v>61</v>
      </c>
      <c r="S31" s="26"/>
      <c r="T31" s="26"/>
    </row>
    <row r="32" spans="1:20" s="19" customFormat="1" ht="47.25" customHeight="1" thickBot="1">
      <c r="A32" s="52">
        <v>24</v>
      </c>
      <c r="B32" s="17" t="s">
        <v>106</v>
      </c>
      <c r="C32" s="17" t="s">
        <v>104</v>
      </c>
      <c r="D32" s="17" t="s">
        <v>105</v>
      </c>
      <c r="E32" s="53"/>
      <c r="F32" s="54"/>
      <c r="G32" s="43">
        <v>1200</v>
      </c>
      <c r="H32" s="18">
        <f t="shared" si="5"/>
        <v>780</v>
      </c>
      <c r="I32" s="23">
        <f t="shared" si="0"/>
        <v>40</v>
      </c>
      <c r="Q32" s="32">
        <f t="shared" si="1"/>
        <v>26</v>
      </c>
      <c r="R32" s="59"/>
      <c r="S32" s="27"/>
      <c r="T32" s="27"/>
    </row>
    <row r="33" spans="1:20" ht="39.75" customHeight="1" thickBot="1">
      <c r="A33" s="2"/>
      <c r="B33" s="2" t="s">
        <v>33</v>
      </c>
      <c r="C33" s="2"/>
      <c r="D33" s="2"/>
      <c r="E33" s="4">
        <f>SUM(E15:E30)</f>
        <v>300.90000000000009</v>
      </c>
      <c r="F33" s="4">
        <v>0</v>
      </c>
      <c r="G33" s="42">
        <f>SUM(G9:G32)</f>
        <v>18762</v>
      </c>
      <c r="H33" s="18">
        <f t="shared" si="5"/>
        <v>12195.300000000001</v>
      </c>
      <c r="I33" s="23">
        <f t="shared" si="0"/>
        <v>625.4</v>
      </c>
      <c r="Q33" s="32">
        <f t="shared" si="1"/>
        <v>406.51000000000005</v>
      </c>
      <c r="R33" s="38"/>
      <c r="S33" s="26"/>
      <c r="T33" s="26"/>
    </row>
    <row r="34" spans="1:20" ht="16.5" thickBot="1">
      <c r="A34" s="2"/>
      <c r="B34" s="2"/>
      <c r="C34" s="2"/>
      <c r="D34" s="2"/>
      <c r="E34" s="3"/>
      <c r="F34" s="4"/>
      <c r="G34" s="42"/>
      <c r="H34" s="24"/>
      <c r="I34" s="5"/>
      <c r="Q34" s="33"/>
      <c r="R34" s="38"/>
      <c r="S34" s="26"/>
      <c r="T34" s="26"/>
    </row>
    <row r="35" spans="1:20" s="19" customFormat="1" ht="59.25" customHeight="1" thickBot="1">
      <c r="A35" s="22">
        <v>23</v>
      </c>
      <c r="B35" s="22" t="s">
        <v>16</v>
      </c>
      <c r="C35" s="50" t="s">
        <v>102</v>
      </c>
      <c r="D35" s="17" t="s">
        <v>53</v>
      </c>
      <c r="E35" s="12">
        <v>104</v>
      </c>
      <c r="F35" s="12">
        <v>0</v>
      </c>
      <c r="G35" s="43">
        <v>1996</v>
      </c>
      <c r="H35" s="18">
        <f>SUM(G35*0.65)</f>
        <v>1297.4000000000001</v>
      </c>
      <c r="I35" s="23">
        <f>G35/30</f>
        <v>66.533333333333331</v>
      </c>
      <c r="Q35" s="32">
        <f>H35/31</f>
        <v>41.851612903225806</v>
      </c>
      <c r="R35" s="57" t="s">
        <v>47</v>
      </c>
      <c r="S35" s="27"/>
      <c r="T35" s="27"/>
    </row>
    <row r="36" spans="1:20" ht="16.5" thickBot="1">
      <c r="A36" s="2"/>
      <c r="B36" s="2"/>
      <c r="C36" s="2"/>
      <c r="D36" s="2"/>
      <c r="E36" s="3"/>
      <c r="F36" s="4"/>
      <c r="G36" s="42"/>
      <c r="H36" s="24"/>
      <c r="I36" s="10"/>
      <c r="Q36" s="34"/>
      <c r="R36" s="38"/>
      <c r="S36" s="26"/>
      <c r="T36" s="26"/>
    </row>
    <row r="37" spans="1:20" ht="31.5" customHeight="1" thickBot="1">
      <c r="A37" s="2"/>
      <c r="B37" s="21" t="s">
        <v>64</v>
      </c>
      <c r="C37" s="2"/>
      <c r="D37" s="2"/>
      <c r="E37" s="4">
        <f>SUM(E33:E36)</f>
        <v>404.90000000000009</v>
      </c>
      <c r="F37" s="4">
        <v>0</v>
      </c>
      <c r="G37" s="42">
        <f>SUM(G33:G36)</f>
        <v>20758</v>
      </c>
      <c r="H37" s="18">
        <f>SUM(G37*0.65)</f>
        <v>13492.7</v>
      </c>
      <c r="I37" s="23">
        <f>G37/30</f>
        <v>691.93333333333328</v>
      </c>
      <c r="Q37" s="32">
        <f>H37/30</f>
        <v>449.75666666666672</v>
      </c>
      <c r="R37" s="38"/>
      <c r="S37" s="26"/>
      <c r="T37" s="26"/>
    </row>
    <row r="38" spans="1:20" ht="15.75">
      <c r="A38" s="2"/>
      <c r="B38" s="2"/>
      <c r="C38" s="2"/>
      <c r="D38" s="2"/>
      <c r="E38" s="3"/>
      <c r="F38" s="4"/>
      <c r="G38" s="42"/>
      <c r="H38" s="25"/>
      <c r="I38" s="3"/>
      <c r="Q38" s="35"/>
      <c r="R38" s="36"/>
    </row>
    <row r="39" spans="1:20">
      <c r="A39" s="2"/>
      <c r="B39" s="2"/>
      <c r="C39" s="2"/>
      <c r="D39" s="2"/>
      <c r="E39" s="3"/>
      <c r="F39" s="4"/>
      <c r="G39" s="29"/>
      <c r="H39" s="25"/>
      <c r="I39" s="3"/>
      <c r="Q39" s="35"/>
      <c r="R39" s="36"/>
    </row>
    <row r="40" spans="1:20">
      <c r="A40" s="2"/>
      <c r="B40" s="2"/>
      <c r="C40" s="2"/>
      <c r="D40" s="2"/>
      <c r="E40" s="3"/>
      <c r="F40" s="4"/>
      <c r="G40" s="29"/>
      <c r="H40" s="25"/>
      <c r="I40" s="3"/>
      <c r="Q40" s="35"/>
      <c r="R40" s="36"/>
    </row>
    <row r="41" spans="1:20">
      <c r="A41" s="2"/>
      <c r="B41" s="2"/>
      <c r="C41" s="2"/>
      <c r="D41" s="2"/>
      <c r="E41" s="3"/>
      <c r="F41" s="4"/>
      <c r="G41" s="29"/>
      <c r="H41" s="25"/>
      <c r="I41" s="3"/>
      <c r="Q41" s="35"/>
      <c r="R41" s="36"/>
    </row>
    <row r="42" spans="1:20">
      <c r="A42" s="2"/>
      <c r="B42" s="2"/>
      <c r="C42" s="2"/>
      <c r="D42" s="2"/>
      <c r="E42" s="4"/>
      <c r="F42" s="4"/>
      <c r="G42" s="29"/>
      <c r="H42" s="25"/>
      <c r="I42" s="3"/>
      <c r="Q42" s="35"/>
      <c r="R42" s="36"/>
    </row>
    <row r="43" spans="1:20">
      <c r="A43" s="2"/>
      <c r="B43" s="2"/>
      <c r="C43" s="2"/>
      <c r="D43" s="2"/>
      <c r="E43" s="4"/>
      <c r="F43" s="4"/>
      <c r="G43" s="29"/>
      <c r="H43" s="25"/>
      <c r="I43" s="3"/>
      <c r="Q43" s="35"/>
      <c r="R43" s="36"/>
    </row>
    <row r="44" spans="1:20" ht="15.75" thickBot="1">
      <c r="A44" s="21">
        <v>1</v>
      </c>
      <c r="B44" s="2" t="s">
        <v>14</v>
      </c>
      <c r="C44" s="7" t="s">
        <v>17</v>
      </c>
      <c r="D44" s="2" t="s">
        <v>15</v>
      </c>
      <c r="E44" s="4">
        <v>10.4</v>
      </c>
      <c r="F44" s="4"/>
      <c r="G44" s="18">
        <v>458</v>
      </c>
      <c r="H44" s="18">
        <f>SUM(G44*0.65)</f>
        <v>297.7</v>
      </c>
      <c r="I44" s="23">
        <f t="shared" ref="I44:I50" si="7">G44/30</f>
        <v>15.266666666666667</v>
      </c>
      <c r="Q44" s="32">
        <f t="shared" ref="Q44:Q51" si="8">H44/30</f>
        <v>9.9233333333333338</v>
      </c>
      <c r="R44" s="37"/>
    </row>
    <row r="45" spans="1:20" ht="15.75" thickBot="1">
      <c r="A45" s="21">
        <v>2</v>
      </c>
      <c r="B45" s="2" t="s">
        <v>19</v>
      </c>
      <c r="C45" s="7" t="s">
        <v>17</v>
      </c>
      <c r="D45" s="2" t="s">
        <v>18</v>
      </c>
      <c r="E45" s="4">
        <v>10.4</v>
      </c>
      <c r="F45" s="4"/>
      <c r="G45" s="18">
        <v>514</v>
      </c>
      <c r="H45" s="18">
        <f t="shared" ref="H45:H50" si="9">SUM(G45*0.65)</f>
        <v>334.1</v>
      </c>
      <c r="I45" s="23">
        <f t="shared" si="7"/>
        <v>17.133333333333333</v>
      </c>
      <c r="Q45" s="32">
        <f t="shared" si="8"/>
        <v>11.136666666666667</v>
      </c>
      <c r="R45" s="40"/>
    </row>
    <row r="46" spans="1:20" ht="15.75" thickBot="1">
      <c r="A46" s="21">
        <v>3</v>
      </c>
      <c r="B46" s="2" t="s">
        <v>22</v>
      </c>
      <c r="C46" s="7" t="s">
        <v>17</v>
      </c>
      <c r="D46" s="2" t="s">
        <v>23</v>
      </c>
      <c r="E46" s="4">
        <v>10.4</v>
      </c>
      <c r="F46" s="4"/>
      <c r="G46" s="18">
        <v>576</v>
      </c>
      <c r="H46" s="18">
        <f t="shared" si="9"/>
        <v>374.40000000000003</v>
      </c>
      <c r="I46" s="23">
        <f t="shared" si="7"/>
        <v>19.2</v>
      </c>
      <c r="Q46" s="32">
        <f t="shared" si="8"/>
        <v>12.48</v>
      </c>
      <c r="R46" s="40"/>
    </row>
    <row r="47" spans="1:20" ht="15.75" thickBot="1">
      <c r="A47" s="21">
        <v>4</v>
      </c>
      <c r="B47" s="2" t="s">
        <v>24</v>
      </c>
      <c r="C47" s="7" t="s">
        <v>17</v>
      </c>
      <c r="D47" s="2" t="s">
        <v>25</v>
      </c>
      <c r="E47" s="4">
        <v>10.4</v>
      </c>
      <c r="F47" s="4"/>
      <c r="G47" s="18">
        <v>0</v>
      </c>
      <c r="H47" s="18">
        <f t="shared" si="9"/>
        <v>0</v>
      </c>
      <c r="I47" s="23">
        <f t="shared" si="7"/>
        <v>0</v>
      </c>
      <c r="Q47" s="32">
        <f t="shared" si="8"/>
        <v>0</v>
      </c>
      <c r="R47" s="40"/>
    </row>
    <row r="48" spans="1:20" ht="15.75" thickBot="1">
      <c r="A48" s="21">
        <v>5</v>
      </c>
      <c r="B48" s="2" t="s">
        <v>26</v>
      </c>
      <c r="C48" s="7" t="s">
        <v>17</v>
      </c>
      <c r="D48" s="2" t="s">
        <v>27</v>
      </c>
      <c r="E48" s="4">
        <v>10.4</v>
      </c>
      <c r="F48" s="4"/>
      <c r="G48" s="18">
        <v>0</v>
      </c>
      <c r="H48" s="18">
        <f t="shared" si="9"/>
        <v>0</v>
      </c>
      <c r="I48" s="23">
        <f t="shared" si="7"/>
        <v>0</v>
      </c>
      <c r="Q48" s="32">
        <f t="shared" si="8"/>
        <v>0</v>
      </c>
      <c r="R48" s="40"/>
    </row>
    <row r="49" spans="1:18" ht="15.75" thickBot="1">
      <c r="A49" s="21">
        <v>6</v>
      </c>
      <c r="B49" s="2" t="s">
        <v>28</v>
      </c>
      <c r="C49" s="7" t="s">
        <v>17</v>
      </c>
      <c r="D49" s="2" t="s">
        <v>29</v>
      </c>
      <c r="E49" s="4">
        <v>10.4</v>
      </c>
      <c r="F49" s="4"/>
      <c r="G49" s="18">
        <v>358</v>
      </c>
      <c r="H49" s="18">
        <f t="shared" si="9"/>
        <v>232.70000000000002</v>
      </c>
      <c r="I49" s="23">
        <f t="shared" si="7"/>
        <v>11.933333333333334</v>
      </c>
      <c r="Q49" s="32">
        <f t="shared" si="8"/>
        <v>7.7566666666666668</v>
      </c>
      <c r="R49" s="40"/>
    </row>
    <row r="50" spans="1:18" ht="15.75" thickBot="1">
      <c r="A50" s="21">
        <v>7</v>
      </c>
      <c r="B50" s="2" t="s">
        <v>30</v>
      </c>
      <c r="C50" s="7" t="s">
        <v>17</v>
      </c>
      <c r="D50" s="2" t="s">
        <v>31</v>
      </c>
      <c r="E50" s="4">
        <v>10.4</v>
      </c>
      <c r="F50" s="4"/>
      <c r="G50" s="18">
        <v>90</v>
      </c>
      <c r="H50" s="18">
        <f t="shared" si="9"/>
        <v>58.5</v>
      </c>
      <c r="I50" s="23">
        <f t="shared" si="7"/>
        <v>3</v>
      </c>
      <c r="Q50" s="32">
        <f t="shared" si="8"/>
        <v>1.95</v>
      </c>
      <c r="R50" s="40"/>
    </row>
    <row r="51" spans="1:18" ht="15.75" thickBot="1">
      <c r="A51" s="2">
        <v>8</v>
      </c>
      <c r="B51" s="2" t="s">
        <v>32</v>
      </c>
      <c r="C51" s="7" t="s">
        <v>17</v>
      </c>
      <c r="D51" s="2" t="s">
        <v>34</v>
      </c>
      <c r="E51" s="4">
        <v>10.4</v>
      </c>
      <c r="F51" s="4"/>
      <c r="G51" s="18" t="s">
        <v>107</v>
      </c>
      <c r="H51" s="18">
        <v>0</v>
      </c>
      <c r="I51" s="23">
        <v>0</v>
      </c>
      <c r="Q51" s="32">
        <f t="shared" si="8"/>
        <v>0</v>
      </c>
      <c r="R51" s="38"/>
    </row>
    <row r="52" spans="1:18" s="77" customFormat="1" ht="45" customHeight="1" thickBot="1">
      <c r="A52" s="71">
        <v>9</v>
      </c>
      <c r="B52" s="72" t="s">
        <v>20</v>
      </c>
      <c r="C52" s="73" t="s">
        <v>17</v>
      </c>
      <c r="D52" s="72" t="s">
        <v>21</v>
      </c>
      <c r="E52" s="74">
        <v>10.4</v>
      </c>
      <c r="F52" s="74"/>
      <c r="G52" s="79" t="s">
        <v>119</v>
      </c>
      <c r="H52" s="75"/>
      <c r="I52" s="76" t="s">
        <v>47</v>
      </c>
      <c r="Q52" s="78"/>
      <c r="R52" s="80"/>
    </row>
    <row r="53" spans="1:18" ht="15.75" thickBot="1">
      <c r="A53" s="2"/>
      <c r="B53" s="2"/>
      <c r="C53" s="2"/>
      <c r="D53" s="2"/>
      <c r="E53" s="4">
        <f>SUM(E44:E52)</f>
        <v>93.600000000000009</v>
      </c>
      <c r="F53" s="4"/>
      <c r="G53" s="18">
        <f>SUM(G44:G52)</f>
        <v>1996</v>
      </c>
      <c r="H53" s="18">
        <f>SUM(G53*0.65)</f>
        <v>1297.4000000000001</v>
      </c>
      <c r="I53" s="23">
        <f>G53/30</f>
        <v>66.533333333333331</v>
      </c>
      <c r="Q53" s="32">
        <f>H53/30</f>
        <v>43.24666666666667</v>
      </c>
      <c r="R53" s="40"/>
    </row>
    <row r="54" spans="1:18" ht="15.75" thickBot="1">
      <c r="A54" s="2"/>
      <c r="B54" s="2"/>
      <c r="C54" s="2"/>
      <c r="D54" s="2"/>
      <c r="E54" s="4"/>
      <c r="F54" s="4"/>
      <c r="G54" s="18"/>
      <c r="H54" s="18"/>
      <c r="I54" s="5"/>
      <c r="Q54" s="33"/>
      <c r="R54" s="40"/>
    </row>
  </sheetData>
  <mergeCells count="10">
    <mergeCell ref="Q6:Q8"/>
    <mergeCell ref="A2:O2"/>
    <mergeCell ref="F3:I5"/>
    <mergeCell ref="F6:H7"/>
    <mergeCell ref="B3:B8"/>
    <mergeCell ref="A3:A8"/>
    <mergeCell ref="C3:C8"/>
    <mergeCell ref="D3:D8"/>
    <mergeCell ref="E3:E8"/>
    <mergeCell ref="I6:I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2020-12-04T13:17:16Z</dcterms:modified>
</cp:coreProperties>
</file>