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Администратор\Desktop\Решения\1 Решения 2015 года\6 август 2015 года\уточнение август\"/>
    </mc:Choice>
  </mc:AlternateContent>
  <bookViews>
    <workbookView xWindow="120" yWindow="225" windowWidth="15180" windowHeight="8400"/>
  </bookViews>
  <sheets>
    <sheet name="16 полн (2)" sheetId="32" r:id="rId1"/>
    <sheet name="Библ_села" sheetId="33" state="hidden" r:id="rId2"/>
  </sheets>
  <definedNames>
    <definedName name="_xlnm.Print_Titles" localSheetId="0">'16 полн (2)'!$A:$B,'16 полн (2)'!$4:$4</definedName>
    <definedName name="_xlnm.Print_Area" localSheetId="1">Библ_села!$A$1:$C$21</definedName>
  </definedNames>
  <calcPr calcId="152511"/>
</workbook>
</file>

<file path=xl/calcChain.xml><?xml version="1.0" encoding="utf-8"?>
<calcChain xmlns="http://schemas.openxmlformats.org/spreadsheetml/2006/main">
  <c r="W7" i="32" l="1"/>
  <c r="I10" i="32" l="1"/>
  <c r="I12" i="32"/>
  <c r="I13" i="32"/>
  <c r="I14" i="32"/>
  <c r="I15" i="32"/>
  <c r="I17" i="32"/>
  <c r="O9" i="32"/>
  <c r="O10" i="32"/>
  <c r="O11" i="32"/>
  <c r="O12" i="32"/>
  <c r="O13" i="32"/>
  <c r="O14" i="32"/>
  <c r="O15" i="32"/>
  <c r="O16" i="32"/>
  <c r="O17" i="32"/>
  <c r="O8" i="32"/>
  <c r="M9" i="32"/>
  <c r="M10" i="32"/>
  <c r="M11" i="32"/>
  <c r="M12" i="32"/>
  <c r="M13" i="32"/>
  <c r="M14" i="32"/>
  <c r="M15" i="32"/>
  <c r="M16" i="32"/>
  <c r="M17" i="32"/>
  <c r="M8" i="32"/>
  <c r="P9" i="32"/>
  <c r="P10" i="32"/>
  <c r="P11" i="32"/>
  <c r="P12" i="32"/>
  <c r="P13" i="32"/>
  <c r="P14" i="32"/>
  <c r="P15" i="32"/>
  <c r="P16" i="32"/>
  <c r="P17" i="32"/>
  <c r="P8" i="32"/>
  <c r="K9" i="32"/>
  <c r="K10" i="32"/>
  <c r="K11" i="32"/>
  <c r="K12" i="32"/>
  <c r="K13" i="32"/>
  <c r="K14" i="32"/>
  <c r="K15" i="32"/>
  <c r="K16" i="32"/>
  <c r="K17" i="32"/>
  <c r="K8" i="32"/>
  <c r="S9" i="32"/>
  <c r="S10" i="32"/>
  <c r="S11" i="32"/>
  <c r="S12" i="32"/>
  <c r="S13" i="32"/>
  <c r="S14" i="32"/>
  <c r="S15" i="32"/>
  <c r="S16" i="32"/>
  <c r="S17" i="32"/>
  <c r="S8" i="32"/>
  <c r="R9" i="32"/>
  <c r="R10" i="32"/>
  <c r="R11" i="32"/>
  <c r="R12" i="32"/>
  <c r="R13" i="32"/>
  <c r="R14" i="32"/>
  <c r="R15" i="32"/>
  <c r="R16" i="32"/>
  <c r="R17" i="32"/>
  <c r="R8" i="32"/>
  <c r="T9" i="32"/>
  <c r="T10" i="32"/>
  <c r="T11" i="32"/>
  <c r="T12" i="32"/>
  <c r="T13" i="32"/>
  <c r="T14" i="32"/>
  <c r="T15" i="32"/>
  <c r="T16" i="32"/>
  <c r="T17" i="32"/>
  <c r="T8" i="32"/>
  <c r="V8" i="32"/>
  <c r="U9" i="32"/>
  <c r="U10" i="32"/>
  <c r="U11" i="32"/>
  <c r="U12" i="32"/>
  <c r="U13" i="32"/>
  <c r="U14" i="32"/>
  <c r="U15" i="32"/>
  <c r="U16" i="32"/>
  <c r="U17" i="32"/>
  <c r="U8" i="32"/>
  <c r="V9" i="32"/>
  <c r="V10" i="32"/>
  <c r="V11" i="32"/>
  <c r="V12" i="32"/>
  <c r="V13" i="32"/>
  <c r="V14" i="32"/>
  <c r="V15" i="32"/>
  <c r="V16" i="32"/>
  <c r="V17" i="32"/>
  <c r="L9" i="32"/>
  <c r="L10" i="32"/>
  <c r="L11" i="32"/>
  <c r="L12" i="32"/>
  <c r="L13" i="32"/>
  <c r="L14" i="32"/>
  <c r="L15" i="32"/>
  <c r="L16" i="32"/>
  <c r="L17" i="32"/>
  <c r="L8" i="32"/>
  <c r="H9" i="32"/>
  <c r="H10" i="32"/>
  <c r="H11" i="32"/>
  <c r="H12" i="32"/>
  <c r="H13" i="32"/>
  <c r="H14" i="32"/>
  <c r="H15" i="32"/>
  <c r="H16" i="32"/>
  <c r="H17" i="32"/>
  <c r="H8" i="32"/>
  <c r="C7" i="32"/>
  <c r="F11" i="32" l="1"/>
  <c r="F9" i="32"/>
  <c r="F15" i="32"/>
  <c r="F13" i="32"/>
  <c r="F10" i="32"/>
  <c r="F8" i="32"/>
  <c r="F16" i="32"/>
  <c r="F17" i="32"/>
  <c r="F14" i="32"/>
  <c r="F12" i="32"/>
  <c r="E16" i="32"/>
  <c r="D16" i="32" s="1"/>
  <c r="E12" i="32"/>
  <c r="E8" i="32"/>
  <c r="D8" i="32" s="1"/>
  <c r="E14" i="32"/>
  <c r="E10" i="32"/>
  <c r="D12" i="32"/>
  <c r="N8" i="32"/>
  <c r="E15" i="32"/>
  <c r="E11" i="32"/>
  <c r="E17" i="32"/>
  <c r="E13" i="32"/>
  <c r="E9" i="32"/>
  <c r="U7" i="32"/>
  <c r="T7" i="32"/>
  <c r="K7" i="32"/>
  <c r="V7" i="32"/>
  <c r="N9" i="32"/>
  <c r="N15" i="32"/>
  <c r="J7" i="32"/>
  <c r="Q17" i="32"/>
  <c r="G9" i="32"/>
  <c r="Q9" i="32"/>
  <c r="N13" i="32"/>
  <c r="Q8" i="32"/>
  <c r="Q10" i="32"/>
  <c r="Q13" i="32"/>
  <c r="N17" i="32"/>
  <c r="N16" i="32"/>
  <c r="P7" i="32"/>
  <c r="I7" i="32"/>
  <c r="G17" i="32"/>
  <c r="G12" i="32"/>
  <c r="G13" i="32"/>
  <c r="G10" i="32"/>
  <c r="G8" i="32"/>
  <c r="N12" i="32"/>
  <c r="G16" i="32"/>
  <c r="N10" i="32"/>
  <c r="G14" i="32"/>
  <c r="G11" i="32"/>
  <c r="Q16" i="32"/>
  <c r="N14" i="32"/>
  <c r="N11" i="32"/>
  <c r="L7" i="32"/>
  <c r="H7" i="32"/>
  <c r="S7" i="32"/>
  <c r="Q12" i="32"/>
  <c r="Q14" i="32"/>
  <c r="Q11" i="32"/>
  <c r="Q15" i="32"/>
  <c r="M7" i="32"/>
  <c r="O7" i="32"/>
  <c r="R7" i="32"/>
  <c r="G15" i="32"/>
  <c r="D14" i="32" l="1"/>
  <c r="D17" i="32"/>
  <c r="D10" i="32"/>
  <c r="D15" i="32"/>
  <c r="D11" i="32"/>
  <c r="D9" i="32"/>
  <c r="D13" i="32"/>
  <c r="N7" i="32"/>
  <c r="Q7" i="32"/>
  <c r="G7" i="32"/>
  <c r="E7" i="32"/>
  <c r="D7" i="32" l="1"/>
  <c r="F7" i="32"/>
</calcChain>
</file>

<file path=xl/sharedStrings.xml><?xml version="1.0" encoding="utf-8"?>
<sst xmlns="http://schemas.openxmlformats.org/spreadsheetml/2006/main" count="67" uniqueCount="51">
  <si>
    <t>Местные бюджеты</t>
  </si>
  <si>
    <t>№      п/п</t>
  </si>
  <si>
    <t xml:space="preserve">Октябрьский </t>
  </si>
  <si>
    <t>4</t>
  </si>
  <si>
    <t>1</t>
  </si>
  <si>
    <t>2</t>
  </si>
  <si>
    <t>3</t>
  </si>
  <si>
    <t>Численность населения на 01.01.14г. (чел.) (Н)</t>
  </si>
  <si>
    <t>Итого по полномочию</t>
  </si>
  <si>
    <t>5</t>
  </si>
  <si>
    <t>6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</si>
  <si>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</si>
  <si>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7</t>
  </si>
  <si>
    <t>8</t>
  </si>
  <si>
    <t>организация сбора и вывоза бытовых отходов и мусора</t>
  </si>
  <si>
    <t>9</t>
  </si>
  <si>
    <t>организация ритуальных услуг и содержание мест захоронения</t>
  </si>
  <si>
    <t>10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</si>
  <si>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</si>
  <si>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</si>
  <si>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Нераспределенный резерв</t>
  </si>
  <si>
    <t>Осуществление мер по противодействию коррупции в границах поселения</t>
  </si>
  <si>
    <t>Артюховский</t>
  </si>
  <si>
    <t>Большедолженковский</t>
  </si>
  <si>
    <t>Дьяконовский</t>
  </si>
  <si>
    <t>Катыринский</t>
  </si>
  <si>
    <t>Лобазовский</t>
  </si>
  <si>
    <t>Никольский</t>
  </si>
  <si>
    <t>Плотавский</t>
  </si>
  <si>
    <t>Старковский</t>
  </si>
  <si>
    <t>Филипповский</t>
  </si>
  <si>
    <t>Черницынский</t>
  </si>
  <si>
    <t>матзатраты - 600 т.р.</t>
  </si>
  <si>
    <t>ИТОГО по переданной зарплате</t>
  </si>
  <si>
    <t>ИТОГО по материальным затратам</t>
  </si>
  <si>
    <t>матзатраты - 854,7 т.р.</t>
  </si>
  <si>
    <t>матзатраты - 109,9 т.р.</t>
  </si>
  <si>
    <t>матзатраты - 80,1 тыс.рублей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</si>
  <si>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</si>
  <si>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организация в границах поселения тепло и водоснабжения населения, водоотведения в пределах полномочий, установленных законодательством Российской Федерации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</si>
  <si>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</si>
  <si>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содержание работника (1,77 ставки) - 419,5 т.р.</t>
  </si>
  <si>
    <t>содержание работника (0,5 ставки) - 118,5 т.р.</t>
  </si>
  <si>
    <t>содержание работника (0,4 ставки) - 94,7 т.р.</t>
  </si>
  <si>
    <t>содержание работника (0,3 ставки) - 71,2 т.р.</t>
  </si>
  <si>
    <t>содержание работника 0,5 ставки) - 118,5 т.р.</t>
  </si>
  <si>
    <t>ИТОГО по 9-ти полномочиям - 2751,5т.р.</t>
  </si>
  <si>
    <t>Распределение иных межбюджетных трансфертов на осуществление части полномочий муниципального района "Октябрьский район" Курской области по решению вопросов местного значения бюджетам сельских поселений Октябрьского района Курской области в 2015 году</t>
  </si>
  <si>
    <t>матзатраты, 110,0 т.р.</t>
  </si>
  <si>
    <t>Межбюджетные трансферты на осуществление мероприятий по обеспечению населения экологически чистой питьевой водой в рамках подпрограммы "Экология и чистая вода Октябрьского района Курской области" муниципальной программы "Охрана окружающей среды Октябрьского района Курской области на 2015 - 2019 гг."</t>
  </si>
  <si>
    <t>Приложение №21 к решению Представительного Собрания Октябрьского района Курской области ""О внесении изменений                                                                                в решение Представительного Собрания Октябрьского района                                                                       Курской области №61 от 19.12.2014г "О бюджете                                                                                 Октябрьского района  Курской области на 2015 год                                                                                                  и на плановый период 2016 и 2017 годов"                                                                                                                 от 21.08.2015г. №91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</si>
</sst>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2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sz val="13"/>
      <name val="Times New Roman"/>
      <family val="1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0" fontId="6" fillId="0" borderId="0" xfId="0" applyFont="1"/>
    <xf numFmtId="49" fontId="8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>
      <alignment horizontal="center" vertical="center"/>
    </xf>
    <xf numFmtId="49" fontId="10" fillId="0" borderId="0" xfId="1" applyNumberFormat="1" applyFont="1" applyBorder="1" applyAlignment="1"/>
    <xf numFmtId="49" fontId="12" fillId="3" borderId="1" xfId="1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left"/>
    </xf>
    <xf numFmtId="49" fontId="10" fillId="0" borderId="1" xfId="1" applyNumberFormat="1" applyFont="1" applyFill="1" applyBorder="1" applyAlignment="1">
      <alignment horizontal="center"/>
    </xf>
    <xf numFmtId="164" fontId="10" fillId="4" borderId="1" xfId="1" applyNumberFormat="1" applyFont="1" applyFill="1" applyBorder="1" applyAlignment="1">
      <alignment horizontal="left" vertical="center"/>
    </xf>
    <xf numFmtId="0" fontId="10" fillId="0" borderId="0" xfId="0" applyFont="1" applyAlignment="1"/>
    <xf numFmtId="164" fontId="12" fillId="3" borderId="1" xfId="0" applyNumberFormat="1" applyFont="1" applyFill="1" applyBorder="1" applyAlignment="1">
      <alignment horizontal="right"/>
    </xf>
    <xf numFmtId="164" fontId="10" fillId="0" borderId="1" xfId="0" applyNumberFormat="1" applyFont="1" applyBorder="1"/>
    <xf numFmtId="0" fontId="5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0" fillId="0" borderId="0" xfId="0" applyFont="1"/>
    <xf numFmtId="0" fontId="20" fillId="0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/>
    </xf>
    <xf numFmtId="164" fontId="14" fillId="3" borderId="1" xfId="0" applyNumberFormat="1" applyFont="1" applyFill="1" applyBorder="1" applyAlignment="1">
      <alignment horizontal="center"/>
    </xf>
    <xf numFmtId="164" fontId="16" fillId="0" borderId="1" xfId="1" applyNumberFormat="1" applyFont="1" applyFill="1" applyBorder="1" applyAlignment="1">
      <alignment horizontal="center"/>
    </xf>
    <xf numFmtId="3" fontId="14" fillId="3" borderId="1" xfId="0" applyNumberFormat="1" applyFont="1" applyFill="1" applyBorder="1" applyAlignment="1">
      <alignment horizontal="center"/>
    </xf>
    <xf numFmtId="4" fontId="14" fillId="5" borderId="1" xfId="0" applyNumberFormat="1" applyFont="1" applyFill="1" applyBorder="1" applyAlignment="1">
      <alignment horizontal="center"/>
    </xf>
    <xf numFmtId="3" fontId="16" fillId="0" borderId="1" xfId="1" applyNumberFormat="1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wrapText="1"/>
    </xf>
    <xf numFmtId="165" fontId="16" fillId="0" borderId="1" xfId="1" applyNumberFormat="1" applyFont="1" applyFill="1" applyBorder="1" applyAlignment="1">
      <alignment horizontal="center"/>
    </xf>
    <xf numFmtId="165" fontId="14" fillId="3" borderId="1" xfId="0" applyNumberFormat="1" applyFont="1" applyFill="1" applyBorder="1" applyAlignment="1">
      <alignment horizontal="center"/>
    </xf>
    <xf numFmtId="165" fontId="14" fillId="5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49" fontId="18" fillId="0" borderId="7" xfId="1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wrapText="1"/>
    </xf>
    <xf numFmtId="49" fontId="7" fillId="2" borderId="5" xfId="1" applyNumberFormat="1" applyFont="1" applyFill="1" applyBorder="1" applyAlignment="1">
      <alignment horizontal="center" wrapText="1"/>
    </xf>
    <xf numFmtId="49" fontId="7" fillId="2" borderId="6" xfId="1" applyNumberFormat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W19"/>
  <sheetViews>
    <sheetView showZeros="0" tabSelected="1" view="pageBreakPreview" topLeftCell="G1" zoomScale="45" zoomScaleNormal="100" zoomScaleSheetLayoutView="45" zoomScalePageLayoutView="75" workbookViewId="0">
      <selection activeCell="Q4" sqref="Q4:S4"/>
    </sheetView>
  </sheetViews>
  <sheetFormatPr defaultColWidth="9.140625" defaultRowHeight="12.75" x14ac:dyDescent="0.2"/>
  <cols>
    <col min="1" max="1" width="5" style="3" customWidth="1"/>
    <col min="2" max="2" width="27.7109375" style="3" customWidth="1"/>
    <col min="3" max="3" width="15.7109375" style="4" customWidth="1"/>
    <col min="4" max="4" width="16.28515625" style="7" customWidth="1"/>
    <col min="5" max="5" width="16.7109375" style="7" customWidth="1"/>
    <col min="6" max="6" width="13.42578125" style="7" customWidth="1"/>
    <col min="7" max="7" width="11.7109375" style="4" customWidth="1"/>
    <col min="8" max="8" width="17.28515625" style="4" customWidth="1"/>
    <col min="9" max="9" width="10.85546875" style="1" customWidth="1"/>
    <col min="10" max="10" width="10.85546875" style="4" hidden="1" customWidth="1"/>
    <col min="11" max="11" width="32" style="1" customWidth="1"/>
    <col min="12" max="12" width="25.7109375" style="1" customWidth="1"/>
    <col min="13" max="13" width="21.140625" style="1" customWidth="1"/>
    <col min="14" max="14" width="8.7109375" style="1" customWidth="1"/>
    <col min="15" max="15" width="15.140625" style="1" customWidth="1"/>
    <col min="16" max="16" width="7.85546875" style="1" customWidth="1"/>
    <col min="17" max="17" width="8.85546875" style="1" customWidth="1"/>
    <col min="18" max="18" width="14.7109375" style="1" customWidth="1"/>
    <col min="19" max="19" width="9.42578125" style="1" customWidth="1"/>
    <col min="20" max="20" width="21.42578125" style="1" customWidth="1"/>
    <col min="21" max="21" width="21" style="1" customWidth="1"/>
    <col min="22" max="22" width="21.28515625" style="1" customWidth="1"/>
    <col min="23" max="23" width="22.42578125" style="1" customWidth="1"/>
    <col min="24" max="16384" width="9.140625" style="1"/>
  </cols>
  <sheetData>
    <row r="2" spans="1:23" ht="145.5" customHeight="1" x14ac:dyDescent="0.3">
      <c r="A2" s="2"/>
      <c r="B2" s="24"/>
      <c r="C2" s="25"/>
      <c r="D2" s="25"/>
      <c r="E2" s="25"/>
      <c r="F2" s="25"/>
      <c r="G2" s="25"/>
      <c r="H2" s="25"/>
      <c r="I2" s="25"/>
      <c r="J2" s="25"/>
      <c r="K2" s="25"/>
      <c r="L2" s="26"/>
      <c r="M2" s="26"/>
      <c r="N2" s="26"/>
      <c r="O2" s="26"/>
      <c r="P2" s="26"/>
      <c r="Q2" s="51" t="s">
        <v>50</v>
      </c>
      <c r="R2" s="52"/>
      <c r="S2" s="52"/>
      <c r="T2" s="52"/>
      <c r="U2" s="52"/>
      <c r="V2" s="52"/>
    </row>
    <row r="3" spans="1:23" ht="62.45" customHeight="1" x14ac:dyDescent="0.2">
      <c r="A3" s="55" t="s">
        <v>47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3" s="6" customFormat="1" ht="383.45" customHeight="1" x14ac:dyDescent="0.2">
      <c r="A4" s="59" t="s">
        <v>1</v>
      </c>
      <c r="B4" s="59" t="s">
        <v>0</v>
      </c>
      <c r="C4" s="59" t="s">
        <v>7</v>
      </c>
      <c r="D4" s="42" t="s">
        <v>46</v>
      </c>
      <c r="E4" s="42" t="s">
        <v>33</v>
      </c>
      <c r="F4" s="42" t="s">
        <v>34</v>
      </c>
      <c r="G4" s="41" t="s">
        <v>39</v>
      </c>
      <c r="H4" s="41"/>
      <c r="I4" s="41"/>
      <c r="J4" s="45" t="s">
        <v>40</v>
      </c>
      <c r="K4" s="46"/>
      <c r="L4" s="28" t="s">
        <v>38</v>
      </c>
      <c r="M4" s="28" t="s">
        <v>11</v>
      </c>
      <c r="N4" s="50" t="s">
        <v>14</v>
      </c>
      <c r="O4" s="50"/>
      <c r="P4" s="50"/>
      <c r="Q4" s="50" t="s">
        <v>16</v>
      </c>
      <c r="R4" s="50"/>
      <c r="S4" s="50"/>
      <c r="T4" s="28" t="s">
        <v>18</v>
      </c>
      <c r="U4" s="28" t="s">
        <v>19</v>
      </c>
      <c r="V4" s="28" t="s">
        <v>21</v>
      </c>
      <c r="W4" s="36" t="s">
        <v>49</v>
      </c>
    </row>
    <row r="5" spans="1:23" s="6" customFormat="1" ht="60.6" customHeight="1" x14ac:dyDescent="0.2">
      <c r="A5" s="59"/>
      <c r="B5" s="59"/>
      <c r="C5" s="59"/>
      <c r="D5" s="43"/>
      <c r="E5" s="43"/>
      <c r="F5" s="43"/>
      <c r="G5" s="21" t="s">
        <v>8</v>
      </c>
      <c r="H5" s="23" t="s">
        <v>41</v>
      </c>
      <c r="I5" s="23" t="s">
        <v>35</v>
      </c>
      <c r="J5" s="21" t="s">
        <v>8</v>
      </c>
      <c r="K5" s="23" t="s">
        <v>42</v>
      </c>
      <c r="L5" s="23" t="s">
        <v>43</v>
      </c>
      <c r="M5" s="23" t="s">
        <v>44</v>
      </c>
      <c r="N5" s="21" t="s">
        <v>8</v>
      </c>
      <c r="O5" s="23" t="s">
        <v>44</v>
      </c>
      <c r="P5" s="23" t="s">
        <v>32</v>
      </c>
      <c r="Q5" s="21" t="s">
        <v>8</v>
      </c>
      <c r="R5" s="23" t="s">
        <v>43</v>
      </c>
      <c r="S5" s="23" t="s">
        <v>36</v>
      </c>
      <c r="T5" s="23" t="s">
        <v>45</v>
      </c>
      <c r="U5" s="23" t="s">
        <v>37</v>
      </c>
      <c r="V5" s="23" t="s">
        <v>45</v>
      </c>
      <c r="W5" s="23" t="s">
        <v>48</v>
      </c>
    </row>
    <row r="6" spans="1:23" s="5" customFormat="1" ht="15.75" customHeight="1" x14ac:dyDescent="0.25">
      <c r="A6" s="59"/>
      <c r="B6" s="59"/>
      <c r="C6" s="59"/>
      <c r="D6" s="44"/>
      <c r="E6" s="44"/>
      <c r="F6" s="44"/>
      <c r="G6" s="60" t="s">
        <v>4</v>
      </c>
      <c r="H6" s="60"/>
      <c r="I6" s="60"/>
      <c r="J6" s="61" t="s">
        <v>5</v>
      </c>
      <c r="K6" s="62"/>
      <c r="L6" s="22" t="s">
        <v>6</v>
      </c>
      <c r="M6" s="22" t="s">
        <v>3</v>
      </c>
      <c r="N6" s="60" t="s">
        <v>9</v>
      </c>
      <c r="O6" s="60"/>
      <c r="P6" s="60"/>
      <c r="Q6" s="60" t="s">
        <v>10</v>
      </c>
      <c r="R6" s="60"/>
      <c r="S6" s="60"/>
      <c r="T6" s="22" t="s">
        <v>12</v>
      </c>
      <c r="U6" s="22" t="s">
        <v>13</v>
      </c>
      <c r="V6" s="22" t="s">
        <v>15</v>
      </c>
      <c r="W6" s="37" t="s">
        <v>15</v>
      </c>
    </row>
    <row r="7" spans="1:23" s="27" customFormat="1" ht="17.25" customHeight="1" x14ac:dyDescent="0.3">
      <c r="A7" s="14"/>
      <c r="B7" s="15" t="s">
        <v>2</v>
      </c>
      <c r="C7" s="32">
        <f t="shared" ref="C7:V7" si="0">SUM(C8:C17)</f>
        <v>19033</v>
      </c>
      <c r="D7" s="40">
        <f t="shared" si="0"/>
        <v>2986.7</v>
      </c>
      <c r="E7" s="33">
        <f t="shared" si="0"/>
        <v>1106.8</v>
      </c>
      <c r="F7" s="40">
        <f t="shared" si="0"/>
        <v>1879.8999999999996</v>
      </c>
      <c r="G7" s="29">
        <f t="shared" si="0"/>
        <v>1399.4</v>
      </c>
      <c r="H7" s="30">
        <f t="shared" si="0"/>
        <v>419.5</v>
      </c>
      <c r="I7" s="30">
        <f t="shared" si="0"/>
        <v>979.9</v>
      </c>
      <c r="J7" s="29">
        <f t="shared" si="0"/>
        <v>0</v>
      </c>
      <c r="K7" s="30">
        <f t="shared" si="0"/>
        <v>118.5</v>
      </c>
      <c r="L7" s="30">
        <f t="shared" si="0"/>
        <v>94.7</v>
      </c>
      <c r="M7" s="30">
        <f t="shared" si="0"/>
        <v>71.2</v>
      </c>
      <c r="N7" s="30">
        <f t="shared" si="0"/>
        <v>671.2</v>
      </c>
      <c r="O7" s="30">
        <f t="shared" si="0"/>
        <v>71.2</v>
      </c>
      <c r="P7" s="30">
        <f t="shared" si="0"/>
        <v>600</v>
      </c>
      <c r="Q7" s="30">
        <f t="shared" si="0"/>
        <v>204.60000000000002</v>
      </c>
      <c r="R7" s="30">
        <f t="shared" si="0"/>
        <v>94.7</v>
      </c>
      <c r="S7" s="30">
        <f t="shared" si="0"/>
        <v>109.9</v>
      </c>
      <c r="T7" s="30">
        <f t="shared" si="0"/>
        <v>118.5</v>
      </c>
      <c r="U7" s="30">
        <f t="shared" si="0"/>
        <v>80.100000000000009</v>
      </c>
      <c r="V7" s="30">
        <f t="shared" si="0"/>
        <v>118.5</v>
      </c>
      <c r="W7" s="39">
        <f t="shared" ref="W7" si="1">SUM(W8:W17)</f>
        <v>110</v>
      </c>
    </row>
    <row r="8" spans="1:23" s="27" customFormat="1" ht="20.25" x14ac:dyDescent="0.3">
      <c r="A8" s="16" t="s">
        <v>4</v>
      </c>
      <c r="B8" s="17" t="s">
        <v>22</v>
      </c>
      <c r="C8" s="34">
        <v>557</v>
      </c>
      <c r="D8" s="40">
        <f>SUM(E8+F8)</f>
        <v>103.52900000000001</v>
      </c>
      <c r="E8" s="33">
        <f>SUM(H8+K8+L8+M8+O8+R8+T8+V8)</f>
        <v>32.600000000000009</v>
      </c>
      <c r="F8" s="40">
        <f>SUM(I8+P8+S8+U8+W8)</f>
        <v>70.929000000000002</v>
      </c>
      <c r="G8" s="29">
        <f t="shared" ref="G8:G17" si="2">SUM(H8:I8)</f>
        <v>41.3</v>
      </c>
      <c r="H8" s="31">
        <f t="shared" ref="H8:H17" si="3">ROUND(355.5/16130*C8,1)</f>
        <v>12.3</v>
      </c>
      <c r="I8" s="31">
        <v>29</v>
      </c>
      <c r="J8" s="29"/>
      <c r="K8" s="31">
        <f>ROUND(118.5/19033*C8,1)</f>
        <v>3.5</v>
      </c>
      <c r="L8" s="31">
        <f t="shared" ref="L8:L17" si="4">ROUND(94.8/19033*C8,1)</f>
        <v>2.8</v>
      </c>
      <c r="M8" s="31">
        <f t="shared" ref="M8:M17" si="5">ROUND(71.1/19033*C8,1)</f>
        <v>2.1</v>
      </c>
      <c r="N8" s="30">
        <f>SUM(O8:P8)</f>
        <v>19.700000000000003</v>
      </c>
      <c r="O8" s="31">
        <f t="shared" ref="O8:O17" si="6">ROUND(71.1/19033*C8,1)</f>
        <v>2.1</v>
      </c>
      <c r="P8" s="31">
        <f t="shared" ref="P8:P17" si="7">ROUND(600/19033*C8,1)</f>
        <v>17.600000000000001</v>
      </c>
      <c r="Q8" s="30">
        <f>SUM(R8:S8)</f>
        <v>6</v>
      </c>
      <c r="R8" s="31">
        <f>ROUND(94.8/19033*C8,1)</f>
        <v>2.8</v>
      </c>
      <c r="S8" s="31">
        <f>ROUND(110/19033*C8,1)</f>
        <v>3.2</v>
      </c>
      <c r="T8" s="31">
        <f>ROUND(118.5/19033*C8,1)</f>
        <v>3.5</v>
      </c>
      <c r="U8" s="31">
        <f>ROUND(80/19033*C8,1)</f>
        <v>2.2999999999999998</v>
      </c>
      <c r="V8" s="31">
        <f>ROUND(118.5/19033*C8,1)</f>
        <v>3.5</v>
      </c>
      <c r="W8" s="38">
        <v>18.829000000000001</v>
      </c>
    </row>
    <row r="9" spans="1:23" s="27" customFormat="1" ht="20.25" x14ac:dyDescent="0.3">
      <c r="A9" s="16" t="s">
        <v>5</v>
      </c>
      <c r="B9" s="17" t="s">
        <v>23</v>
      </c>
      <c r="C9" s="34">
        <v>1593</v>
      </c>
      <c r="D9" s="40">
        <f t="shared" ref="D9:D17" si="8">SUM(E9+F9)</f>
        <v>362.24299999999999</v>
      </c>
      <c r="E9" s="33">
        <f t="shared" ref="E9:E17" si="9">SUM(H9+K9+L9+M9+O9+R9+T9+V9)</f>
        <v>92.600000000000023</v>
      </c>
      <c r="F9" s="40">
        <f t="shared" ref="F9:F17" si="10">SUM(I9+P9+S9+U9+W9)</f>
        <v>269.64299999999997</v>
      </c>
      <c r="G9" s="29">
        <f t="shared" si="2"/>
        <v>208.6</v>
      </c>
      <c r="H9" s="31">
        <f t="shared" si="3"/>
        <v>35.1</v>
      </c>
      <c r="I9" s="31">
        <v>173.5</v>
      </c>
      <c r="J9" s="29"/>
      <c r="K9" s="31">
        <f t="shared" ref="K9:K17" si="11">ROUND(118.5/19033*C9,1)</f>
        <v>9.9</v>
      </c>
      <c r="L9" s="31">
        <f t="shared" si="4"/>
        <v>7.9</v>
      </c>
      <c r="M9" s="31">
        <f t="shared" si="5"/>
        <v>6</v>
      </c>
      <c r="N9" s="30">
        <f t="shared" ref="N9:N17" si="12">SUM(O9:P9)</f>
        <v>56.2</v>
      </c>
      <c r="O9" s="31">
        <f t="shared" si="6"/>
        <v>6</v>
      </c>
      <c r="P9" s="31">
        <f t="shared" si="7"/>
        <v>50.2</v>
      </c>
      <c r="Q9" s="30">
        <f t="shared" ref="Q9:Q17" si="13">SUM(R9:S9)</f>
        <v>17.100000000000001</v>
      </c>
      <c r="R9" s="31">
        <f t="shared" ref="R9:R17" si="14">ROUND(94.8/19033*C9,1)</f>
        <v>7.9</v>
      </c>
      <c r="S9" s="31">
        <f t="shared" ref="S9:S17" si="15">ROUND(110/19033*C9,1)</f>
        <v>9.1999999999999993</v>
      </c>
      <c r="T9" s="31">
        <f t="shared" ref="T9:T17" si="16">ROUND(118.5/19033*C9,1)</f>
        <v>9.9</v>
      </c>
      <c r="U9" s="31">
        <f t="shared" ref="U9:U17" si="17">ROUND(80/19033*C9,1)</f>
        <v>6.7</v>
      </c>
      <c r="V9" s="31">
        <f t="shared" ref="V9:V17" si="18">ROUND(118.5/19033*C9,1)</f>
        <v>9.9</v>
      </c>
      <c r="W9" s="38">
        <v>30.042999999999999</v>
      </c>
    </row>
    <row r="10" spans="1:23" s="27" customFormat="1" ht="20.25" x14ac:dyDescent="0.3">
      <c r="A10" s="16" t="s">
        <v>6</v>
      </c>
      <c r="B10" s="17" t="s">
        <v>24</v>
      </c>
      <c r="C10" s="34">
        <v>4945</v>
      </c>
      <c r="D10" s="40">
        <f t="shared" si="8"/>
        <v>715</v>
      </c>
      <c r="E10" s="33">
        <f t="shared" si="9"/>
        <v>287.60000000000002</v>
      </c>
      <c r="F10" s="40">
        <f t="shared" si="10"/>
        <v>427.40000000000003</v>
      </c>
      <c r="G10" s="29">
        <f t="shared" si="2"/>
        <v>331.1</v>
      </c>
      <c r="H10" s="31">
        <f t="shared" si="3"/>
        <v>109</v>
      </c>
      <c r="I10" s="31">
        <f t="shared" ref="I10:I17" si="19">ROUND(854.7/19033*C10,1)</f>
        <v>222.1</v>
      </c>
      <c r="J10" s="29"/>
      <c r="K10" s="31">
        <f t="shared" si="11"/>
        <v>30.8</v>
      </c>
      <c r="L10" s="31">
        <f t="shared" si="4"/>
        <v>24.6</v>
      </c>
      <c r="M10" s="31">
        <f t="shared" si="5"/>
        <v>18.5</v>
      </c>
      <c r="N10" s="30">
        <f t="shared" si="12"/>
        <v>174.4</v>
      </c>
      <c r="O10" s="31">
        <f t="shared" si="6"/>
        <v>18.5</v>
      </c>
      <c r="P10" s="31">
        <f t="shared" si="7"/>
        <v>155.9</v>
      </c>
      <c r="Q10" s="30">
        <f t="shared" si="13"/>
        <v>53.2</v>
      </c>
      <c r="R10" s="31">
        <f t="shared" si="14"/>
        <v>24.6</v>
      </c>
      <c r="S10" s="31">
        <f t="shared" si="15"/>
        <v>28.6</v>
      </c>
      <c r="T10" s="31">
        <f t="shared" si="16"/>
        <v>30.8</v>
      </c>
      <c r="U10" s="31">
        <f t="shared" si="17"/>
        <v>20.8</v>
      </c>
      <c r="V10" s="31">
        <f t="shared" si="18"/>
        <v>30.8</v>
      </c>
      <c r="W10" s="38"/>
    </row>
    <row r="11" spans="1:23" s="27" customFormat="1" ht="20.25" x14ac:dyDescent="0.3">
      <c r="A11" s="16" t="s">
        <v>3</v>
      </c>
      <c r="B11" s="17" t="s">
        <v>25</v>
      </c>
      <c r="C11" s="34">
        <v>1632</v>
      </c>
      <c r="D11" s="40">
        <f t="shared" si="8"/>
        <v>268.11400000000003</v>
      </c>
      <c r="E11" s="33">
        <f t="shared" si="9"/>
        <v>95</v>
      </c>
      <c r="F11" s="40">
        <f t="shared" si="10"/>
        <v>173.114</v>
      </c>
      <c r="G11" s="29">
        <f t="shared" si="2"/>
        <v>113.3</v>
      </c>
      <c r="H11" s="31">
        <f t="shared" si="3"/>
        <v>36</v>
      </c>
      <c r="I11" s="31">
        <v>77.3</v>
      </c>
      <c r="J11" s="29"/>
      <c r="K11" s="31">
        <f t="shared" si="11"/>
        <v>10.199999999999999</v>
      </c>
      <c r="L11" s="31">
        <f t="shared" si="4"/>
        <v>8.1</v>
      </c>
      <c r="M11" s="31">
        <f t="shared" si="5"/>
        <v>6.1</v>
      </c>
      <c r="N11" s="30">
        <f t="shared" si="12"/>
        <v>57.5</v>
      </c>
      <c r="O11" s="31">
        <f t="shared" si="6"/>
        <v>6.1</v>
      </c>
      <c r="P11" s="31">
        <f t="shared" si="7"/>
        <v>51.4</v>
      </c>
      <c r="Q11" s="30">
        <f t="shared" si="13"/>
        <v>17.5</v>
      </c>
      <c r="R11" s="31">
        <f t="shared" si="14"/>
        <v>8.1</v>
      </c>
      <c r="S11" s="31">
        <f t="shared" si="15"/>
        <v>9.4</v>
      </c>
      <c r="T11" s="31">
        <f t="shared" si="16"/>
        <v>10.199999999999999</v>
      </c>
      <c r="U11" s="31">
        <f t="shared" si="17"/>
        <v>6.9</v>
      </c>
      <c r="V11" s="31">
        <f t="shared" si="18"/>
        <v>10.199999999999999</v>
      </c>
      <c r="W11" s="38">
        <v>28.114000000000001</v>
      </c>
    </row>
    <row r="12" spans="1:23" s="27" customFormat="1" ht="20.25" x14ac:dyDescent="0.3">
      <c r="A12" s="16" t="s">
        <v>9</v>
      </c>
      <c r="B12" s="17" t="s">
        <v>26</v>
      </c>
      <c r="C12" s="34">
        <v>994</v>
      </c>
      <c r="D12" s="40">
        <f t="shared" si="8"/>
        <v>143.70000000000002</v>
      </c>
      <c r="E12" s="33">
        <f t="shared" si="9"/>
        <v>57.900000000000006</v>
      </c>
      <c r="F12" s="40">
        <f t="shared" si="10"/>
        <v>85.800000000000011</v>
      </c>
      <c r="G12" s="29">
        <f t="shared" si="2"/>
        <v>66.5</v>
      </c>
      <c r="H12" s="31">
        <f t="shared" si="3"/>
        <v>21.9</v>
      </c>
      <c r="I12" s="31">
        <f t="shared" si="19"/>
        <v>44.6</v>
      </c>
      <c r="J12" s="29"/>
      <c r="K12" s="31">
        <f t="shared" si="11"/>
        <v>6.2</v>
      </c>
      <c r="L12" s="31">
        <f t="shared" si="4"/>
        <v>5</v>
      </c>
      <c r="M12" s="31">
        <f t="shared" si="5"/>
        <v>3.7</v>
      </c>
      <c r="N12" s="30">
        <f t="shared" si="12"/>
        <v>35</v>
      </c>
      <c r="O12" s="31">
        <f t="shared" si="6"/>
        <v>3.7</v>
      </c>
      <c r="P12" s="31">
        <f t="shared" si="7"/>
        <v>31.3</v>
      </c>
      <c r="Q12" s="30">
        <f t="shared" si="13"/>
        <v>10.7</v>
      </c>
      <c r="R12" s="31">
        <f t="shared" si="14"/>
        <v>5</v>
      </c>
      <c r="S12" s="31">
        <f t="shared" si="15"/>
        <v>5.7</v>
      </c>
      <c r="T12" s="31">
        <f t="shared" si="16"/>
        <v>6.2</v>
      </c>
      <c r="U12" s="31">
        <f t="shared" si="17"/>
        <v>4.2</v>
      </c>
      <c r="V12" s="31">
        <f t="shared" si="18"/>
        <v>6.2</v>
      </c>
      <c r="W12" s="38"/>
    </row>
    <row r="13" spans="1:23" s="27" customFormat="1" ht="20.25" x14ac:dyDescent="0.3">
      <c r="A13" s="16" t="s">
        <v>10</v>
      </c>
      <c r="B13" s="17" t="s">
        <v>27</v>
      </c>
      <c r="C13" s="34">
        <v>371</v>
      </c>
      <c r="D13" s="40">
        <f t="shared" si="8"/>
        <v>53.600000000000009</v>
      </c>
      <c r="E13" s="33">
        <f t="shared" si="9"/>
        <v>21.500000000000004</v>
      </c>
      <c r="F13" s="40">
        <f t="shared" si="10"/>
        <v>32.1</v>
      </c>
      <c r="G13" s="29">
        <f t="shared" si="2"/>
        <v>24.9</v>
      </c>
      <c r="H13" s="31">
        <f t="shared" si="3"/>
        <v>8.1999999999999993</v>
      </c>
      <c r="I13" s="31">
        <f t="shared" si="19"/>
        <v>16.7</v>
      </c>
      <c r="J13" s="29"/>
      <c r="K13" s="31">
        <f t="shared" si="11"/>
        <v>2.2999999999999998</v>
      </c>
      <c r="L13" s="31">
        <f t="shared" si="4"/>
        <v>1.8</v>
      </c>
      <c r="M13" s="31">
        <f t="shared" si="5"/>
        <v>1.4</v>
      </c>
      <c r="N13" s="30">
        <f t="shared" si="12"/>
        <v>13.1</v>
      </c>
      <c r="O13" s="31">
        <f t="shared" si="6"/>
        <v>1.4</v>
      </c>
      <c r="P13" s="31">
        <f t="shared" si="7"/>
        <v>11.7</v>
      </c>
      <c r="Q13" s="30">
        <f t="shared" si="13"/>
        <v>3.9000000000000004</v>
      </c>
      <c r="R13" s="31">
        <f t="shared" si="14"/>
        <v>1.8</v>
      </c>
      <c r="S13" s="31">
        <f t="shared" si="15"/>
        <v>2.1</v>
      </c>
      <c r="T13" s="31">
        <f t="shared" si="16"/>
        <v>2.2999999999999998</v>
      </c>
      <c r="U13" s="31">
        <f t="shared" si="17"/>
        <v>1.6</v>
      </c>
      <c r="V13" s="31">
        <f t="shared" si="18"/>
        <v>2.2999999999999998</v>
      </c>
      <c r="W13" s="38"/>
    </row>
    <row r="14" spans="1:23" s="27" customFormat="1" ht="20.25" x14ac:dyDescent="0.3">
      <c r="A14" s="16" t="s">
        <v>12</v>
      </c>
      <c r="B14" s="17" t="s">
        <v>28</v>
      </c>
      <c r="C14" s="34">
        <v>586</v>
      </c>
      <c r="D14" s="40">
        <f t="shared" si="8"/>
        <v>84.6</v>
      </c>
      <c r="E14" s="33">
        <f t="shared" si="9"/>
        <v>33.9</v>
      </c>
      <c r="F14" s="40">
        <f t="shared" si="10"/>
        <v>50.699999999999996</v>
      </c>
      <c r="G14" s="29">
        <f t="shared" si="2"/>
        <v>39.200000000000003</v>
      </c>
      <c r="H14" s="31">
        <f t="shared" si="3"/>
        <v>12.9</v>
      </c>
      <c r="I14" s="31">
        <f t="shared" si="19"/>
        <v>26.3</v>
      </c>
      <c r="J14" s="29"/>
      <c r="K14" s="31">
        <f t="shared" si="11"/>
        <v>3.6</v>
      </c>
      <c r="L14" s="31">
        <f t="shared" si="4"/>
        <v>2.9</v>
      </c>
      <c r="M14" s="31">
        <f t="shared" si="5"/>
        <v>2.2000000000000002</v>
      </c>
      <c r="N14" s="30">
        <f t="shared" si="12"/>
        <v>20.7</v>
      </c>
      <c r="O14" s="31">
        <f t="shared" si="6"/>
        <v>2.2000000000000002</v>
      </c>
      <c r="P14" s="31">
        <f t="shared" si="7"/>
        <v>18.5</v>
      </c>
      <c r="Q14" s="30">
        <f t="shared" si="13"/>
        <v>6.3</v>
      </c>
      <c r="R14" s="31">
        <f t="shared" si="14"/>
        <v>2.9</v>
      </c>
      <c r="S14" s="31">
        <f t="shared" si="15"/>
        <v>3.4</v>
      </c>
      <c r="T14" s="31">
        <f t="shared" si="16"/>
        <v>3.6</v>
      </c>
      <c r="U14" s="31">
        <f t="shared" si="17"/>
        <v>2.5</v>
      </c>
      <c r="V14" s="31">
        <f t="shared" si="18"/>
        <v>3.6</v>
      </c>
      <c r="W14" s="38"/>
    </row>
    <row r="15" spans="1:23" s="27" customFormat="1" ht="20.25" x14ac:dyDescent="0.3">
      <c r="A15" s="16" t="s">
        <v>13</v>
      </c>
      <c r="B15" s="17" t="s">
        <v>29</v>
      </c>
      <c r="C15" s="34">
        <v>741</v>
      </c>
      <c r="D15" s="40">
        <f t="shared" si="8"/>
        <v>107.19999999999999</v>
      </c>
      <c r="E15" s="33">
        <f t="shared" si="9"/>
        <v>43.1</v>
      </c>
      <c r="F15" s="40">
        <f t="shared" si="10"/>
        <v>64.099999999999994</v>
      </c>
      <c r="G15" s="29">
        <f t="shared" si="2"/>
        <v>49.599999999999994</v>
      </c>
      <c r="H15" s="31">
        <f t="shared" si="3"/>
        <v>16.3</v>
      </c>
      <c r="I15" s="31">
        <f t="shared" si="19"/>
        <v>33.299999999999997</v>
      </c>
      <c r="J15" s="29"/>
      <c r="K15" s="31">
        <f t="shared" si="11"/>
        <v>4.5999999999999996</v>
      </c>
      <c r="L15" s="31">
        <f t="shared" si="4"/>
        <v>3.7</v>
      </c>
      <c r="M15" s="31">
        <f t="shared" si="5"/>
        <v>2.8</v>
      </c>
      <c r="N15" s="30">
        <f t="shared" si="12"/>
        <v>26.2</v>
      </c>
      <c r="O15" s="31">
        <f t="shared" si="6"/>
        <v>2.8</v>
      </c>
      <c r="P15" s="31">
        <f t="shared" si="7"/>
        <v>23.4</v>
      </c>
      <c r="Q15" s="30">
        <f t="shared" si="13"/>
        <v>8</v>
      </c>
      <c r="R15" s="31">
        <f t="shared" si="14"/>
        <v>3.7</v>
      </c>
      <c r="S15" s="31">
        <f t="shared" si="15"/>
        <v>4.3</v>
      </c>
      <c r="T15" s="31">
        <f t="shared" si="16"/>
        <v>4.5999999999999996</v>
      </c>
      <c r="U15" s="31">
        <f t="shared" si="17"/>
        <v>3.1</v>
      </c>
      <c r="V15" s="31">
        <f t="shared" si="18"/>
        <v>4.5999999999999996</v>
      </c>
      <c r="W15" s="38"/>
    </row>
    <row r="16" spans="1:23" s="27" customFormat="1" ht="20.25" x14ac:dyDescent="0.3">
      <c r="A16" s="16" t="s">
        <v>15</v>
      </c>
      <c r="B16" s="17" t="s">
        <v>30</v>
      </c>
      <c r="C16" s="34">
        <v>241</v>
      </c>
      <c r="D16" s="40">
        <f t="shared" si="8"/>
        <v>83.01400000000001</v>
      </c>
      <c r="E16" s="33">
        <f t="shared" si="9"/>
        <v>14</v>
      </c>
      <c r="F16" s="40">
        <f t="shared" si="10"/>
        <v>69.01400000000001</v>
      </c>
      <c r="G16" s="29">
        <f t="shared" si="2"/>
        <v>31.3</v>
      </c>
      <c r="H16" s="31">
        <f t="shared" si="3"/>
        <v>5.3</v>
      </c>
      <c r="I16" s="31">
        <v>26</v>
      </c>
      <c r="J16" s="29"/>
      <c r="K16" s="31">
        <f t="shared" si="11"/>
        <v>1.5</v>
      </c>
      <c r="L16" s="31">
        <f t="shared" si="4"/>
        <v>1.2</v>
      </c>
      <c r="M16" s="31">
        <f t="shared" si="5"/>
        <v>0.9</v>
      </c>
      <c r="N16" s="30">
        <f t="shared" si="12"/>
        <v>8.5</v>
      </c>
      <c r="O16" s="31">
        <f t="shared" si="6"/>
        <v>0.9</v>
      </c>
      <c r="P16" s="31">
        <f t="shared" si="7"/>
        <v>7.6</v>
      </c>
      <c r="Q16" s="30">
        <f t="shared" si="13"/>
        <v>2.5999999999999996</v>
      </c>
      <c r="R16" s="31">
        <f t="shared" si="14"/>
        <v>1.2</v>
      </c>
      <c r="S16" s="31">
        <f t="shared" si="15"/>
        <v>1.4</v>
      </c>
      <c r="T16" s="31">
        <f t="shared" si="16"/>
        <v>1.5</v>
      </c>
      <c r="U16" s="31">
        <f t="shared" si="17"/>
        <v>1</v>
      </c>
      <c r="V16" s="31">
        <f t="shared" si="18"/>
        <v>1.5</v>
      </c>
      <c r="W16" s="38">
        <v>33.014000000000003</v>
      </c>
    </row>
    <row r="17" spans="1:23" s="27" customFormat="1" ht="20.25" x14ac:dyDescent="0.3">
      <c r="A17" s="16" t="s">
        <v>17</v>
      </c>
      <c r="B17" s="17" t="s">
        <v>31</v>
      </c>
      <c r="C17" s="34">
        <v>7373</v>
      </c>
      <c r="D17" s="40">
        <f t="shared" si="8"/>
        <v>1065.7</v>
      </c>
      <c r="E17" s="33">
        <f t="shared" si="9"/>
        <v>428.59999999999997</v>
      </c>
      <c r="F17" s="40">
        <f t="shared" si="10"/>
        <v>637.1</v>
      </c>
      <c r="G17" s="29">
        <f t="shared" si="2"/>
        <v>493.6</v>
      </c>
      <c r="H17" s="31">
        <f t="shared" si="3"/>
        <v>162.5</v>
      </c>
      <c r="I17" s="31">
        <f t="shared" si="19"/>
        <v>331.1</v>
      </c>
      <c r="J17" s="29"/>
      <c r="K17" s="31">
        <f t="shared" si="11"/>
        <v>45.9</v>
      </c>
      <c r="L17" s="31">
        <f t="shared" si="4"/>
        <v>36.700000000000003</v>
      </c>
      <c r="M17" s="31">
        <f t="shared" si="5"/>
        <v>27.5</v>
      </c>
      <c r="N17" s="30">
        <f t="shared" si="12"/>
        <v>259.89999999999998</v>
      </c>
      <c r="O17" s="31">
        <f t="shared" si="6"/>
        <v>27.5</v>
      </c>
      <c r="P17" s="31">
        <f t="shared" si="7"/>
        <v>232.4</v>
      </c>
      <c r="Q17" s="30">
        <f t="shared" si="13"/>
        <v>79.300000000000011</v>
      </c>
      <c r="R17" s="31">
        <f t="shared" si="14"/>
        <v>36.700000000000003</v>
      </c>
      <c r="S17" s="31">
        <f t="shared" si="15"/>
        <v>42.6</v>
      </c>
      <c r="T17" s="31">
        <f t="shared" si="16"/>
        <v>45.9</v>
      </c>
      <c r="U17" s="31">
        <f t="shared" si="17"/>
        <v>31</v>
      </c>
      <c r="V17" s="31">
        <f t="shared" si="18"/>
        <v>45.9</v>
      </c>
      <c r="W17" s="38"/>
    </row>
    <row r="18" spans="1:23" s="10" customFormat="1" ht="20.45" customHeight="1" x14ac:dyDescent="0.2">
      <c r="A18" s="47" t="s">
        <v>20</v>
      </c>
      <c r="B18" s="48"/>
      <c r="C18" s="49"/>
      <c r="D18" s="35">
        <v>159.5</v>
      </c>
      <c r="E18" s="8"/>
      <c r="F18" s="8"/>
      <c r="G18" s="9"/>
      <c r="H18" s="9"/>
      <c r="J18" s="9"/>
      <c r="M18" s="57"/>
      <c r="N18" s="58"/>
      <c r="O18" s="58"/>
      <c r="P18" s="58"/>
      <c r="Q18" s="58"/>
      <c r="R18" s="58"/>
      <c r="S18" s="58"/>
      <c r="T18" s="58"/>
      <c r="U18" s="58"/>
      <c r="V18" s="58"/>
    </row>
    <row r="19" spans="1:23" x14ac:dyDescent="0.2">
      <c r="A19" s="53"/>
      <c r="B19" s="54"/>
      <c r="C19" s="54"/>
      <c r="D19" s="54"/>
      <c r="E19" s="54"/>
    </row>
  </sheetData>
  <mergeCells count="19">
    <mergeCell ref="Q2:V2"/>
    <mergeCell ref="A19:E19"/>
    <mergeCell ref="A3:V3"/>
    <mergeCell ref="M18:V18"/>
    <mergeCell ref="A4:A6"/>
    <mergeCell ref="B4:B6"/>
    <mergeCell ref="C4:C6"/>
    <mergeCell ref="D4:D6"/>
    <mergeCell ref="Q4:S4"/>
    <mergeCell ref="G6:I6"/>
    <mergeCell ref="J6:K6"/>
    <mergeCell ref="N6:P6"/>
    <mergeCell ref="Q6:S6"/>
    <mergeCell ref="G4:I4"/>
    <mergeCell ref="F4:F6"/>
    <mergeCell ref="J4:K4"/>
    <mergeCell ref="A18:C18"/>
    <mergeCell ref="N4:P4"/>
    <mergeCell ref="E4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landscape" blackAndWhite="1" r:id="rId1"/>
  <headerFooter scaleWithDoc="0" alignWithMargins="0">
    <oddHeader xml:space="preserve">&amp;C&amp;8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21"/>
  <sheetViews>
    <sheetView zoomScale="75" zoomScaleNormal="75" workbookViewId="0">
      <selection activeCell="A2" sqref="A2:C22"/>
    </sheetView>
  </sheetViews>
  <sheetFormatPr defaultRowHeight="18.75" x14ac:dyDescent="0.3"/>
  <cols>
    <col min="1" max="1" width="9.5703125" style="18" customWidth="1"/>
    <col min="2" max="2" width="22.7109375" style="18" customWidth="1"/>
    <col min="3" max="3" width="15.85546875" style="11" customWidth="1"/>
    <col min="244" max="244" width="35" customWidth="1"/>
    <col min="245" max="246" width="0" hidden="1" customWidth="1"/>
    <col min="247" max="247" width="15.42578125" customWidth="1"/>
    <col min="248" max="248" width="14.42578125" customWidth="1"/>
    <col min="249" max="255" width="0" hidden="1" customWidth="1"/>
    <col min="256" max="256" width="11.5703125" customWidth="1"/>
    <col min="257" max="257" width="11.85546875" customWidth="1"/>
    <col min="258" max="258" width="10.85546875" customWidth="1"/>
    <col min="259" max="259" width="11" customWidth="1"/>
    <col min="500" max="500" width="35" customWidth="1"/>
    <col min="501" max="502" width="0" hidden="1" customWidth="1"/>
    <col min="503" max="503" width="15.42578125" customWidth="1"/>
    <col min="504" max="504" width="14.42578125" customWidth="1"/>
    <col min="505" max="511" width="0" hidden="1" customWidth="1"/>
    <col min="512" max="512" width="11.5703125" customWidth="1"/>
    <col min="513" max="513" width="11.85546875" customWidth="1"/>
    <col min="514" max="514" width="10.85546875" customWidth="1"/>
    <col min="515" max="515" width="11" customWidth="1"/>
    <col min="756" max="756" width="35" customWidth="1"/>
    <col min="757" max="758" width="0" hidden="1" customWidth="1"/>
    <col min="759" max="759" width="15.42578125" customWidth="1"/>
    <col min="760" max="760" width="14.42578125" customWidth="1"/>
    <col min="761" max="767" width="0" hidden="1" customWidth="1"/>
    <col min="768" max="768" width="11.5703125" customWidth="1"/>
    <col min="769" max="769" width="11.85546875" customWidth="1"/>
    <col min="770" max="770" width="10.85546875" customWidth="1"/>
    <col min="771" max="771" width="11" customWidth="1"/>
    <col min="1012" max="1012" width="35" customWidth="1"/>
    <col min="1013" max="1014" width="0" hidden="1" customWidth="1"/>
    <col min="1015" max="1015" width="15.42578125" customWidth="1"/>
    <col min="1016" max="1016" width="14.42578125" customWidth="1"/>
    <col min="1017" max="1023" width="0" hidden="1" customWidth="1"/>
    <col min="1024" max="1024" width="11.5703125" customWidth="1"/>
    <col min="1025" max="1025" width="11.85546875" customWidth="1"/>
    <col min="1026" max="1026" width="10.85546875" customWidth="1"/>
    <col min="1027" max="1027" width="11" customWidth="1"/>
    <col min="1268" max="1268" width="35" customWidth="1"/>
    <col min="1269" max="1270" width="0" hidden="1" customWidth="1"/>
    <col min="1271" max="1271" width="15.42578125" customWidth="1"/>
    <col min="1272" max="1272" width="14.42578125" customWidth="1"/>
    <col min="1273" max="1279" width="0" hidden="1" customWidth="1"/>
    <col min="1280" max="1280" width="11.5703125" customWidth="1"/>
    <col min="1281" max="1281" width="11.85546875" customWidth="1"/>
    <col min="1282" max="1282" width="10.85546875" customWidth="1"/>
    <col min="1283" max="1283" width="11" customWidth="1"/>
    <col min="1524" max="1524" width="35" customWidth="1"/>
    <col min="1525" max="1526" width="0" hidden="1" customWidth="1"/>
    <col min="1527" max="1527" width="15.42578125" customWidth="1"/>
    <col min="1528" max="1528" width="14.42578125" customWidth="1"/>
    <col min="1529" max="1535" width="0" hidden="1" customWidth="1"/>
    <col min="1536" max="1536" width="11.5703125" customWidth="1"/>
    <col min="1537" max="1537" width="11.85546875" customWidth="1"/>
    <col min="1538" max="1538" width="10.85546875" customWidth="1"/>
    <col min="1539" max="1539" width="11" customWidth="1"/>
    <col min="1780" max="1780" width="35" customWidth="1"/>
    <col min="1781" max="1782" width="0" hidden="1" customWidth="1"/>
    <col min="1783" max="1783" width="15.42578125" customWidth="1"/>
    <col min="1784" max="1784" width="14.42578125" customWidth="1"/>
    <col min="1785" max="1791" width="0" hidden="1" customWidth="1"/>
    <col min="1792" max="1792" width="11.5703125" customWidth="1"/>
    <col min="1793" max="1793" width="11.85546875" customWidth="1"/>
    <col min="1794" max="1794" width="10.85546875" customWidth="1"/>
    <col min="1795" max="1795" width="11" customWidth="1"/>
    <col min="2036" max="2036" width="35" customWidth="1"/>
    <col min="2037" max="2038" width="0" hidden="1" customWidth="1"/>
    <col min="2039" max="2039" width="15.42578125" customWidth="1"/>
    <col min="2040" max="2040" width="14.42578125" customWidth="1"/>
    <col min="2041" max="2047" width="0" hidden="1" customWidth="1"/>
    <col min="2048" max="2048" width="11.5703125" customWidth="1"/>
    <col min="2049" max="2049" width="11.85546875" customWidth="1"/>
    <col min="2050" max="2050" width="10.85546875" customWidth="1"/>
    <col min="2051" max="2051" width="11" customWidth="1"/>
    <col min="2292" max="2292" width="35" customWidth="1"/>
    <col min="2293" max="2294" width="0" hidden="1" customWidth="1"/>
    <col min="2295" max="2295" width="15.42578125" customWidth="1"/>
    <col min="2296" max="2296" width="14.42578125" customWidth="1"/>
    <col min="2297" max="2303" width="0" hidden="1" customWidth="1"/>
    <col min="2304" max="2304" width="11.5703125" customWidth="1"/>
    <col min="2305" max="2305" width="11.85546875" customWidth="1"/>
    <col min="2306" max="2306" width="10.85546875" customWidth="1"/>
    <col min="2307" max="2307" width="11" customWidth="1"/>
    <col min="2548" max="2548" width="35" customWidth="1"/>
    <col min="2549" max="2550" width="0" hidden="1" customWidth="1"/>
    <col min="2551" max="2551" width="15.42578125" customWidth="1"/>
    <col min="2552" max="2552" width="14.42578125" customWidth="1"/>
    <col min="2553" max="2559" width="0" hidden="1" customWidth="1"/>
    <col min="2560" max="2560" width="11.5703125" customWidth="1"/>
    <col min="2561" max="2561" width="11.85546875" customWidth="1"/>
    <col min="2562" max="2562" width="10.85546875" customWidth="1"/>
    <col min="2563" max="2563" width="11" customWidth="1"/>
    <col min="2804" max="2804" width="35" customWidth="1"/>
    <col min="2805" max="2806" width="0" hidden="1" customWidth="1"/>
    <col min="2807" max="2807" width="15.42578125" customWidth="1"/>
    <col min="2808" max="2808" width="14.42578125" customWidth="1"/>
    <col min="2809" max="2815" width="0" hidden="1" customWidth="1"/>
    <col min="2816" max="2816" width="11.5703125" customWidth="1"/>
    <col min="2817" max="2817" width="11.85546875" customWidth="1"/>
    <col min="2818" max="2818" width="10.85546875" customWidth="1"/>
    <col min="2819" max="2819" width="11" customWidth="1"/>
    <col min="3060" max="3060" width="35" customWidth="1"/>
    <col min="3061" max="3062" width="0" hidden="1" customWidth="1"/>
    <col min="3063" max="3063" width="15.42578125" customWidth="1"/>
    <col min="3064" max="3064" width="14.42578125" customWidth="1"/>
    <col min="3065" max="3071" width="0" hidden="1" customWidth="1"/>
    <col min="3072" max="3072" width="11.5703125" customWidth="1"/>
    <col min="3073" max="3073" width="11.85546875" customWidth="1"/>
    <col min="3074" max="3074" width="10.85546875" customWidth="1"/>
    <col min="3075" max="3075" width="11" customWidth="1"/>
    <col min="3316" max="3316" width="35" customWidth="1"/>
    <col min="3317" max="3318" width="0" hidden="1" customWidth="1"/>
    <col min="3319" max="3319" width="15.42578125" customWidth="1"/>
    <col min="3320" max="3320" width="14.42578125" customWidth="1"/>
    <col min="3321" max="3327" width="0" hidden="1" customWidth="1"/>
    <col min="3328" max="3328" width="11.5703125" customWidth="1"/>
    <col min="3329" max="3329" width="11.85546875" customWidth="1"/>
    <col min="3330" max="3330" width="10.85546875" customWidth="1"/>
    <col min="3331" max="3331" width="11" customWidth="1"/>
    <col min="3572" max="3572" width="35" customWidth="1"/>
    <col min="3573" max="3574" width="0" hidden="1" customWidth="1"/>
    <col min="3575" max="3575" width="15.42578125" customWidth="1"/>
    <col min="3576" max="3576" width="14.42578125" customWidth="1"/>
    <col min="3577" max="3583" width="0" hidden="1" customWidth="1"/>
    <col min="3584" max="3584" width="11.5703125" customWidth="1"/>
    <col min="3585" max="3585" width="11.85546875" customWidth="1"/>
    <col min="3586" max="3586" width="10.85546875" customWidth="1"/>
    <col min="3587" max="3587" width="11" customWidth="1"/>
    <col min="3828" max="3828" width="35" customWidth="1"/>
    <col min="3829" max="3830" width="0" hidden="1" customWidth="1"/>
    <col min="3831" max="3831" width="15.42578125" customWidth="1"/>
    <col min="3832" max="3832" width="14.42578125" customWidth="1"/>
    <col min="3833" max="3839" width="0" hidden="1" customWidth="1"/>
    <col min="3840" max="3840" width="11.5703125" customWidth="1"/>
    <col min="3841" max="3841" width="11.85546875" customWidth="1"/>
    <col min="3842" max="3842" width="10.85546875" customWidth="1"/>
    <col min="3843" max="3843" width="11" customWidth="1"/>
    <col min="4084" max="4084" width="35" customWidth="1"/>
    <col min="4085" max="4086" width="0" hidden="1" customWidth="1"/>
    <col min="4087" max="4087" width="15.42578125" customWidth="1"/>
    <col min="4088" max="4088" width="14.42578125" customWidth="1"/>
    <col min="4089" max="4095" width="0" hidden="1" customWidth="1"/>
    <col min="4096" max="4096" width="11.5703125" customWidth="1"/>
    <col min="4097" max="4097" width="11.85546875" customWidth="1"/>
    <col min="4098" max="4098" width="10.85546875" customWidth="1"/>
    <col min="4099" max="4099" width="11" customWidth="1"/>
    <col min="4340" max="4340" width="35" customWidth="1"/>
    <col min="4341" max="4342" width="0" hidden="1" customWidth="1"/>
    <col min="4343" max="4343" width="15.42578125" customWidth="1"/>
    <col min="4344" max="4344" width="14.42578125" customWidth="1"/>
    <col min="4345" max="4351" width="0" hidden="1" customWidth="1"/>
    <col min="4352" max="4352" width="11.5703125" customWidth="1"/>
    <col min="4353" max="4353" width="11.85546875" customWidth="1"/>
    <col min="4354" max="4354" width="10.85546875" customWidth="1"/>
    <col min="4355" max="4355" width="11" customWidth="1"/>
    <col min="4596" max="4596" width="35" customWidth="1"/>
    <col min="4597" max="4598" width="0" hidden="1" customWidth="1"/>
    <col min="4599" max="4599" width="15.42578125" customWidth="1"/>
    <col min="4600" max="4600" width="14.42578125" customWidth="1"/>
    <col min="4601" max="4607" width="0" hidden="1" customWidth="1"/>
    <col min="4608" max="4608" width="11.5703125" customWidth="1"/>
    <col min="4609" max="4609" width="11.85546875" customWidth="1"/>
    <col min="4610" max="4610" width="10.85546875" customWidth="1"/>
    <col min="4611" max="4611" width="11" customWidth="1"/>
    <col min="4852" max="4852" width="35" customWidth="1"/>
    <col min="4853" max="4854" width="0" hidden="1" customWidth="1"/>
    <col min="4855" max="4855" width="15.42578125" customWidth="1"/>
    <col min="4856" max="4856" width="14.42578125" customWidth="1"/>
    <col min="4857" max="4863" width="0" hidden="1" customWidth="1"/>
    <col min="4864" max="4864" width="11.5703125" customWidth="1"/>
    <col min="4865" max="4865" width="11.85546875" customWidth="1"/>
    <col min="4866" max="4866" width="10.85546875" customWidth="1"/>
    <col min="4867" max="4867" width="11" customWidth="1"/>
    <col min="5108" max="5108" width="35" customWidth="1"/>
    <col min="5109" max="5110" width="0" hidden="1" customWidth="1"/>
    <col min="5111" max="5111" width="15.42578125" customWidth="1"/>
    <col min="5112" max="5112" width="14.42578125" customWidth="1"/>
    <col min="5113" max="5119" width="0" hidden="1" customWidth="1"/>
    <col min="5120" max="5120" width="11.5703125" customWidth="1"/>
    <col min="5121" max="5121" width="11.85546875" customWidth="1"/>
    <col min="5122" max="5122" width="10.85546875" customWidth="1"/>
    <col min="5123" max="5123" width="11" customWidth="1"/>
    <col min="5364" max="5364" width="35" customWidth="1"/>
    <col min="5365" max="5366" width="0" hidden="1" customWidth="1"/>
    <col min="5367" max="5367" width="15.42578125" customWidth="1"/>
    <col min="5368" max="5368" width="14.42578125" customWidth="1"/>
    <col min="5369" max="5375" width="0" hidden="1" customWidth="1"/>
    <col min="5376" max="5376" width="11.5703125" customWidth="1"/>
    <col min="5377" max="5377" width="11.85546875" customWidth="1"/>
    <col min="5378" max="5378" width="10.85546875" customWidth="1"/>
    <col min="5379" max="5379" width="11" customWidth="1"/>
    <col min="5620" max="5620" width="35" customWidth="1"/>
    <col min="5621" max="5622" width="0" hidden="1" customWidth="1"/>
    <col min="5623" max="5623" width="15.42578125" customWidth="1"/>
    <col min="5624" max="5624" width="14.42578125" customWidth="1"/>
    <col min="5625" max="5631" width="0" hidden="1" customWidth="1"/>
    <col min="5632" max="5632" width="11.5703125" customWidth="1"/>
    <col min="5633" max="5633" width="11.85546875" customWidth="1"/>
    <col min="5634" max="5634" width="10.85546875" customWidth="1"/>
    <col min="5635" max="5635" width="11" customWidth="1"/>
    <col min="5876" max="5876" width="35" customWidth="1"/>
    <col min="5877" max="5878" width="0" hidden="1" customWidth="1"/>
    <col min="5879" max="5879" width="15.42578125" customWidth="1"/>
    <col min="5880" max="5880" width="14.42578125" customWidth="1"/>
    <col min="5881" max="5887" width="0" hidden="1" customWidth="1"/>
    <col min="5888" max="5888" width="11.5703125" customWidth="1"/>
    <col min="5889" max="5889" width="11.85546875" customWidth="1"/>
    <col min="5890" max="5890" width="10.85546875" customWidth="1"/>
    <col min="5891" max="5891" width="11" customWidth="1"/>
    <col min="6132" max="6132" width="35" customWidth="1"/>
    <col min="6133" max="6134" width="0" hidden="1" customWidth="1"/>
    <col min="6135" max="6135" width="15.42578125" customWidth="1"/>
    <col min="6136" max="6136" width="14.42578125" customWidth="1"/>
    <col min="6137" max="6143" width="0" hidden="1" customWidth="1"/>
    <col min="6144" max="6144" width="11.5703125" customWidth="1"/>
    <col min="6145" max="6145" width="11.85546875" customWidth="1"/>
    <col min="6146" max="6146" width="10.85546875" customWidth="1"/>
    <col min="6147" max="6147" width="11" customWidth="1"/>
    <col min="6388" max="6388" width="35" customWidth="1"/>
    <col min="6389" max="6390" width="0" hidden="1" customWidth="1"/>
    <col min="6391" max="6391" width="15.42578125" customWidth="1"/>
    <col min="6392" max="6392" width="14.42578125" customWidth="1"/>
    <col min="6393" max="6399" width="0" hidden="1" customWidth="1"/>
    <col min="6400" max="6400" width="11.5703125" customWidth="1"/>
    <col min="6401" max="6401" width="11.85546875" customWidth="1"/>
    <col min="6402" max="6402" width="10.85546875" customWidth="1"/>
    <col min="6403" max="6403" width="11" customWidth="1"/>
    <col min="6644" max="6644" width="35" customWidth="1"/>
    <col min="6645" max="6646" width="0" hidden="1" customWidth="1"/>
    <col min="6647" max="6647" width="15.42578125" customWidth="1"/>
    <col min="6648" max="6648" width="14.42578125" customWidth="1"/>
    <col min="6649" max="6655" width="0" hidden="1" customWidth="1"/>
    <col min="6656" max="6656" width="11.5703125" customWidth="1"/>
    <col min="6657" max="6657" width="11.85546875" customWidth="1"/>
    <col min="6658" max="6658" width="10.85546875" customWidth="1"/>
    <col min="6659" max="6659" width="11" customWidth="1"/>
    <col min="6900" max="6900" width="35" customWidth="1"/>
    <col min="6901" max="6902" width="0" hidden="1" customWidth="1"/>
    <col min="6903" max="6903" width="15.42578125" customWidth="1"/>
    <col min="6904" max="6904" width="14.42578125" customWidth="1"/>
    <col min="6905" max="6911" width="0" hidden="1" customWidth="1"/>
    <col min="6912" max="6912" width="11.5703125" customWidth="1"/>
    <col min="6913" max="6913" width="11.85546875" customWidth="1"/>
    <col min="6914" max="6914" width="10.85546875" customWidth="1"/>
    <col min="6915" max="6915" width="11" customWidth="1"/>
    <col min="7156" max="7156" width="35" customWidth="1"/>
    <col min="7157" max="7158" width="0" hidden="1" customWidth="1"/>
    <col min="7159" max="7159" width="15.42578125" customWidth="1"/>
    <col min="7160" max="7160" width="14.42578125" customWidth="1"/>
    <col min="7161" max="7167" width="0" hidden="1" customWidth="1"/>
    <col min="7168" max="7168" width="11.5703125" customWidth="1"/>
    <col min="7169" max="7169" width="11.85546875" customWidth="1"/>
    <col min="7170" max="7170" width="10.85546875" customWidth="1"/>
    <col min="7171" max="7171" width="11" customWidth="1"/>
    <col min="7412" max="7412" width="35" customWidth="1"/>
    <col min="7413" max="7414" width="0" hidden="1" customWidth="1"/>
    <col min="7415" max="7415" width="15.42578125" customWidth="1"/>
    <col min="7416" max="7416" width="14.42578125" customWidth="1"/>
    <col min="7417" max="7423" width="0" hidden="1" customWidth="1"/>
    <col min="7424" max="7424" width="11.5703125" customWidth="1"/>
    <col min="7425" max="7425" width="11.85546875" customWidth="1"/>
    <col min="7426" max="7426" width="10.85546875" customWidth="1"/>
    <col min="7427" max="7427" width="11" customWidth="1"/>
    <col min="7668" max="7668" width="35" customWidth="1"/>
    <col min="7669" max="7670" width="0" hidden="1" customWidth="1"/>
    <col min="7671" max="7671" width="15.42578125" customWidth="1"/>
    <col min="7672" max="7672" width="14.42578125" customWidth="1"/>
    <col min="7673" max="7679" width="0" hidden="1" customWidth="1"/>
    <col min="7680" max="7680" width="11.5703125" customWidth="1"/>
    <col min="7681" max="7681" width="11.85546875" customWidth="1"/>
    <col min="7682" max="7682" width="10.85546875" customWidth="1"/>
    <col min="7683" max="7683" width="11" customWidth="1"/>
    <col min="7924" max="7924" width="35" customWidth="1"/>
    <col min="7925" max="7926" width="0" hidden="1" customWidth="1"/>
    <col min="7927" max="7927" width="15.42578125" customWidth="1"/>
    <col min="7928" max="7928" width="14.42578125" customWidth="1"/>
    <col min="7929" max="7935" width="0" hidden="1" customWidth="1"/>
    <col min="7936" max="7936" width="11.5703125" customWidth="1"/>
    <col min="7937" max="7937" width="11.85546875" customWidth="1"/>
    <col min="7938" max="7938" width="10.85546875" customWidth="1"/>
    <col min="7939" max="7939" width="11" customWidth="1"/>
    <col min="8180" max="8180" width="35" customWidth="1"/>
    <col min="8181" max="8182" width="0" hidden="1" customWidth="1"/>
    <col min="8183" max="8183" width="15.42578125" customWidth="1"/>
    <col min="8184" max="8184" width="14.42578125" customWidth="1"/>
    <col min="8185" max="8191" width="0" hidden="1" customWidth="1"/>
    <col min="8192" max="8192" width="11.5703125" customWidth="1"/>
    <col min="8193" max="8193" width="11.85546875" customWidth="1"/>
    <col min="8194" max="8194" width="10.85546875" customWidth="1"/>
    <col min="8195" max="8195" width="11" customWidth="1"/>
    <col min="8436" max="8436" width="35" customWidth="1"/>
    <col min="8437" max="8438" width="0" hidden="1" customWidth="1"/>
    <col min="8439" max="8439" width="15.42578125" customWidth="1"/>
    <col min="8440" max="8440" width="14.42578125" customWidth="1"/>
    <col min="8441" max="8447" width="0" hidden="1" customWidth="1"/>
    <col min="8448" max="8448" width="11.5703125" customWidth="1"/>
    <col min="8449" max="8449" width="11.85546875" customWidth="1"/>
    <col min="8450" max="8450" width="10.85546875" customWidth="1"/>
    <col min="8451" max="8451" width="11" customWidth="1"/>
    <col min="8692" max="8692" width="35" customWidth="1"/>
    <col min="8693" max="8694" width="0" hidden="1" customWidth="1"/>
    <col min="8695" max="8695" width="15.42578125" customWidth="1"/>
    <col min="8696" max="8696" width="14.42578125" customWidth="1"/>
    <col min="8697" max="8703" width="0" hidden="1" customWidth="1"/>
    <col min="8704" max="8704" width="11.5703125" customWidth="1"/>
    <col min="8705" max="8705" width="11.85546875" customWidth="1"/>
    <col min="8706" max="8706" width="10.85546875" customWidth="1"/>
    <col min="8707" max="8707" width="11" customWidth="1"/>
    <col min="8948" max="8948" width="35" customWidth="1"/>
    <col min="8949" max="8950" width="0" hidden="1" customWidth="1"/>
    <col min="8951" max="8951" width="15.42578125" customWidth="1"/>
    <col min="8952" max="8952" width="14.42578125" customWidth="1"/>
    <col min="8953" max="8959" width="0" hidden="1" customWidth="1"/>
    <col min="8960" max="8960" width="11.5703125" customWidth="1"/>
    <col min="8961" max="8961" width="11.85546875" customWidth="1"/>
    <col min="8962" max="8962" width="10.85546875" customWidth="1"/>
    <col min="8963" max="8963" width="11" customWidth="1"/>
    <col min="9204" max="9204" width="35" customWidth="1"/>
    <col min="9205" max="9206" width="0" hidden="1" customWidth="1"/>
    <col min="9207" max="9207" width="15.42578125" customWidth="1"/>
    <col min="9208" max="9208" width="14.42578125" customWidth="1"/>
    <col min="9209" max="9215" width="0" hidden="1" customWidth="1"/>
    <col min="9216" max="9216" width="11.5703125" customWidth="1"/>
    <col min="9217" max="9217" width="11.85546875" customWidth="1"/>
    <col min="9218" max="9218" width="10.85546875" customWidth="1"/>
    <col min="9219" max="9219" width="11" customWidth="1"/>
    <col min="9460" max="9460" width="35" customWidth="1"/>
    <col min="9461" max="9462" width="0" hidden="1" customWidth="1"/>
    <col min="9463" max="9463" width="15.42578125" customWidth="1"/>
    <col min="9464" max="9464" width="14.42578125" customWidth="1"/>
    <col min="9465" max="9471" width="0" hidden="1" customWidth="1"/>
    <col min="9472" max="9472" width="11.5703125" customWidth="1"/>
    <col min="9473" max="9473" width="11.85546875" customWidth="1"/>
    <col min="9474" max="9474" width="10.85546875" customWidth="1"/>
    <col min="9475" max="9475" width="11" customWidth="1"/>
    <col min="9716" max="9716" width="35" customWidth="1"/>
    <col min="9717" max="9718" width="0" hidden="1" customWidth="1"/>
    <col min="9719" max="9719" width="15.42578125" customWidth="1"/>
    <col min="9720" max="9720" width="14.42578125" customWidth="1"/>
    <col min="9721" max="9727" width="0" hidden="1" customWidth="1"/>
    <col min="9728" max="9728" width="11.5703125" customWidth="1"/>
    <col min="9729" max="9729" width="11.85546875" customWidth="1"/>
    <col min="9730" max="9730" width="10.85546875" customWidth="1"/>
    <col min="9731" max="9731" width="11" customWidth="1"/>
    <col min="9972" max="9972" width="35" customWidth="1"/>
    <col min="9973" max="9974" width="0" hidden="1" customWidth="1"/>
    <col min="9975" max="9975" width="15.42578125" customWidth="1"/>
    <col min="9976" max="9976" width="14.42578125" customWidth="1"/>
    <col min="9977" max="9983" width="0" hidden="1" customWidth="1"/>
    <col min="9984" max="9984" width="11.5703125" customWidth="1"/>
    <col min="9985" max="9985" width="11.85546875" customWidth="1"/>
    <col min="9986" max="9986" width="10.85546875" customWidth="1"/>
    <col min="9987" max="9987" width="11" customWidth="1"/>
    <col min="10228" max="10228" width="35" customWidth="1"/>
    <col min="10229" max="10230" width="0" hidden="1" customWidth="1"/>
    <col min="10231" max="10231" width="15.42578125" customWidth="1"/>
    <col min="10232" max="10232" width="14.42578125" customWidth="1"/>
    <col min="10233" max="10239" width="0" hidden="1" customWidth="1"/>
    <col min="10240" max="10240" width="11.5703125" customWidth="1"/>
    <col min="10241" max="10241" width="11.85546875" customWidth="1"/>
    <col min="10242" max="10242" width="10.85546875" customWidth="1"/>
    <col min="10243" max="10243" width="11" customWidth="1"/>
    <col min="10484" max="10484" width="35" customWidth="1"/>
    <col min="10485" max="10486" width="0" hidden="1" customWidth="1"/>
    <col min="10487" max="10487" width="15.42578125" customWidth="1"/>
    <col min="10488" max="10488" width="14.42578125" customWidth="1"/>
    <col min="10489" max="10495" width="0" hidden="1" customWidth="1"/>
    <col min="10496" max="10496" width="11.5703125" customWidth="1"/>
    <col min="10497" max="10497" width="11.85546875" customWidth="1"/>
    <col min="10498" max="10498" width="10.85546875" customWidth="1"/>
    <col min="10499" max="10499" width="11" customWidth="1"/>
    <col min="10740" max="10740" width="35" customWidth="1"/>
    <col min="10741" max="10742" width="0" hidden="1" customWidth="1"/>
    <col min="10743" max="10743" width="15.42578125" customWidth="1"/>
    <col min="10744" max="10744" width="14.42578125" customWidth="1"/>
    <col min="10745" max="10751" width="0" hidden="1" customWidth="1"/>
    <col min="10752" max="10752" width="11.5703125" customWidth="1"/>
    <col min="10753" max="10753" width="11.85546875" customWidth="1"/>
    <col min="10754" max="10754" width="10.85546875" customWidth="1"/>
    <col min="10755" max="10755" width="11" customWidth="1"/>
    <col min="10996" max="10996" width="35" customWidth="1"/>
    <col min="10997" max="10998" width="0" hidden="1" customWidth="1"/>
    <col min="10999" max="10999" width="15.42578125" customWidth="1"/>
    <col min="11000" max="11000" width="14.42578125" customWidth="1"/>
    <col min="11001" max="11007" width="0" hidden="1" customWidth="1"/>
    <col min="11008" max="11008" width="11.5703125" customWidth="1"/>
    <col min="11009" max="11009" width="11.85546875" customWidth="1"/>
    <col min="11010" max="11010" width="10.85546875" customWidth="1"/>
    <col min="11011" max="11011" width="11" customWidth="1"/>
    <col min="11252" max="11252" width="35" customWidth="1"/>
    <col min="11253" max="11254" width="0" hidden="1" customWidth="1"/>
    <col min="11255" max="11255" width="15.42578125" customWidth="1"/>
    <col min="11256" max="11256" width="14.42578125" customWidth="1"/>
    <col min="11257" max="11263" width="0" hidden="1" customWidth="1"/>
    <col min="11264" max="11264" width="11.5703125" customWidth="1"/>
    <col min="11265" max="11265" width="11.85546875" customWidth="1"/>
    <col min="11266" max="11266" width="10.85546875" customWidth="1"/>
    <col min="11267" max="11267" width="11" customWidth="1"/>
    <col min="11508" max="11508" width="35" customWidth="1"/>
    <col min="11509" max="11510" width="0" hidden="1" customWidth="1"/>
    <col min="11511" max="11511" width="15.42578125" customWidth="1"/>
    <col min="11512" max="11512" width="14.42578125" customWidth="1"/>
    <col min="11513" max="11519" width="0" hidden="1" customWidth="1"/>
    <col min="11520" max="11520" width="11.5703125" customWidth="1"/>
    <col min="11521" max="11521" width="11.85546875" customWidth="1"/>
    <col min="11522" max="11522" width="10.85546875" customWidth="1"/>
    <col min="11523" max="11523" width="11" customWidth="1"/>
    <col min="11764" max="11764" width="35" customWidth="1"/>
    <col min="11765" max="11766" width="0" hidden="1" customWidth="1"/>
    <col min="11767" max="11767" width="15.42578125" customWidth="1"/>
    <col min="11768" max="11768" width="14.42578125" customWidth="1"/>
    <col min="11769" max="11775" width="0" hidden="1" customWidth="1"/>
    <col min="11776" max="11776" width="11.5703125" customWidth="1"/>
    <col min="11777" max="11777" width="11.85546875" customWidth="1"/>
    <col min="11778" max="11778" width="10.85546875" customWidth="1"/>
    <col min="11779" max="11779" width="11" customWidth="1"/>
    <col min="12020" max="12020" width="35" customWidth="1"/>
    <col min="12021" max="12022" width="0" hidden="1" customWidth="1"/>
    <col min="12023" max="12023" width="15.42578125" customWidth="1"/>
    <col min="12024" max="12024" width="14.42578125" customWidth="1"/>
    <col min="12025" max="12031" width="0" hidden="1" customWidth="1"/>
    <col min="12032" max="12032" width="11.5703125" customWidth="1"/>
    <col min="12033" max="12033" width="11.85546875" customWidth="1"/>
    <col min="12034" max="12034" width="10.85546875" customWidth="1"/>
    <col min="12035" max="12035" width="11" customWidth="1"/>
    <col min="12276" max="12276" width="35" customWidth="1"/>
    <col min="12277" max="12278" width="0" hidden="1" customWidth="1"/>
    <col min="12279" max="12279" width="15.42578125" customWidth="1"/>
    <col min="12280" max="12280" width="14.42578125" customWidth="1"/>
    <col min="12281" max="12287" width="0" hidden="1" customWidth="1"/>
    <col min="12288" max="12288" width="11.5703125" customWidth="1"/>
    <col min="12289" max="12289" width="11.85546875" customWidth="1"/>
    <col min="12290" max="12290" width="10.85546875" customWidth="1"/>
    <col min="12291" max="12291" width="11" customWidth="1"/>
    <col min="12532" max="12532" width="35" customWidth="1"/>
    <col min="12533" max="12534" width="0" hidden="1" customWidth="1"/>
    <col min="12535" max="12535" width="15.42578125" customWidth="1"/>
    <col min="12536" max="12536" width="14.42578125" customWidth="1"/>
    <col min="12537" max="12543" width="0" hidden="1" customWidth="1"/>
    <col min="12544" max="12544" width="11.5703125" customWidth="1"/>
    <col min="12545" max="12545" width="11.85546875" customWidth="1"/>
    <col min="12546" max="12546" width="10.85546875" customWidth="1"/>
    <col min="12547" max="12547" width="11" customWidth="1"/>
    <col min="12788" max="12788" width="35" customWidth="1"/>
    <col min="12789" max="12790" width="0" hidden="1" customWidth="1"/>
    <col min="12791" max="12791" width="15.42578125" customWidth="1"/>
    <col min="12792" max="12792" width="14.42578125" customWidth="1"/>
    <col min="12793" max="12799" width="0" hidden="1" customWidth="1"/>
    <col min="12800" max="12800" width="11.5703125" customWidth="1"/>
    <col min="12801" max="12801" width="11.85546875" customWidth="1"/>
    <col min="12802" max="12802" width="10.85546875" customWidth="1"/>
    <col min="12803" max="12803" width="11" customWidth="1"/>
    <col min="13044" max="13044" width="35" customWidth="1"/>
    <col min="13045" max="13046" width="0" hidden="1" customWidth="1"/>
    <col min="13047" max="13047" width="15.42578125" customWidth="1"/>
    <col min="13048" max="13048" width="14.42578125" customWidth="1"/>
    <col min="13049" max="13055" width="0" hidden="1" customWidth="1"/>
    <col min="13056" max="13056" width="11.5703125" customWidth="1"/>
    <col min="13057" max="13057" width="11.85546875" customWidth="1"/>
    <col min="13058" max="13058" width="10.85546875" customWidth="1"/>
    <col min="13059" max="13059" width="11" customWidth="1"/>
    <col min="13300" max="13300" width="35" customWidth="1"/>
    <col min="13301" max="13302" width="0" hidden="1" customWidth="1"/>
    <col min="13303" max="13303" width="15.42578125" customWidth="1"/>
    <col min="13304" max="13304" width="14.42578125" customWidth="1"/>
    <col min="13305" max="13311" width="0" hidden="1" customWidth="1"/>
    <col min="13312" max="13312" width="11.5703125" customWidth="1"/>
    <col min="13313" max="13313" width="11.85546875" customWidth="1"/>
    <col min="13314" max="13314" width="10.85546875" customWidth="1"/>
    <col min="13315" max="13315" width="11" customWidth="1"/>
    <col min="13556" max="13556" width="35" customWidth="1"/>
    <col min="13557" max="13558" width="0" hidden="1" customWidth="1"/>
    <col min="13559" max="13559" width="15.42578125" customWidth="1"/>
    <col min="13560" max="13560" width="14.42578125" customWidth="1"/>
    <col min="13561" max="13567" width="0" hidden="1" customWidth="1"/>
    <col min="13568" max="13568" width="11.5703125" customWidth="1"/>
    <col min="13569" max="13569" width="11.85546875" customWidth="1"/>
    <col min="13570" max="13570" width="10.85546875" customWidth="1"/>
    <col min="13571" max="13571" width="11" customWidth="1"/>
    <col min="13812" max="13812" width="35" customWidth="1"/>
    <col min="13813" max="13814" width="0" hidden="1" customWidth="1"/>
    <col min="13815" max="13815" width="15.42578125" customWidth="1"/>
    <col min="13816" max="13816" width="14.42578125" customWidth="1"/>
    <col min="13817" max="13823" width="0" hidden="1" customWidth="1"/>
    <col min="13824" max="13824" width="11.5703125" customWidth="1"/>
    <col min="13825" max="13825" width="11.85546875" customWidth="1"/>
    <col min="13826" max="13826" width="10.85546875" customWidth="1"/>
    <col min="13827" max="13827" width="11" customWidth="1"/>
    <col min="14068" max="14068" width="35" customWidth="1"/>
    <col min="14069" max="14070" width="0" hidden="1" customWidth="1"/>
    <col min="14071" max="14071" width="15.42578125" customWidth="1"/>
    <col min="14072" max="14072" width="14.42578125" customWidth="1"/>
    <col min="14073" max="14079" width="0" hidden="1" customWidth="1"/>
    <col min="14080" max="14080" width="11.5703125" customWidth="1"/>
    <col min="14081" max="14081" width="11.85546875" customWidth="1"/>
    <col min="14082" max="14082" width="10.85546875" customWidth="1"/>
    <col min="14083" max="14083" width="11" customWidth="1"/>
    <col min="14324" max="14324" width="35" customWidth="1"/>
    <col min="14325" max="14326" width="0" hidden="1" customWidth="1"/>
    <col min="14327" max="14327" width="15.42578125" customWidth="1"/>
    <col min="14328" max="14328" width="14.42578125" customWidth="1"/>
    <col min="14329" max="14335" width="0" hidden="1" customWidth="1"/>
    <col min="14336" max="14336" width="11.5703125" customWidth="1"/>
    <col min="14337" max="14337" width="11.85546875" customWidth="1"/>
    <col min="14338" max="14338" width="10.85546875" customWidth="1"/>
    <col min="14339" max="14339" width="11" customWidth="1"/>
    <col min="14580" max="14580" width="35" customWidth="1"/>
    <col min="14581" max="14582" width="0" hidden="1" customWidth="1"/>
    <col min="14583" max="14583" width="15.42578125" customWidth="1"/>
    <col min="14584" max="14584" width="14.42578125" customWidth="1"/>
    <col min="14585" max="14591" width="0" hidden="1" customWidth="1"/>
    <col min="14592" max="14592" width="11.5703125" customWidth="1"/>
    <col min="14593" max="14593" width="11.85546875" customWidth="1"/>
    <col min="14594" max="14594" width="10.85546875" customWidth="1"/>
    <col min="14595" max="14595" width="11" customWidth="1"/>
    <col min="14836" max="14836" width="35" customWidth="1"/>
    <col min="14837" max="14838" width="0" hidden="1" customWidth="1"/>
    <col min="14839" max="14839" width="15.42578125" customWidth="1"/>
    <col min="14840" max="14840" width="14.42578125" customWidth="1"/>
    <col min="14841" max="14847" width="0" hidden="1" customWidth="1"/>
    <col min="14848" max="14848" width="11.5703125" customWidth="1"/>
    <col min="14849" max="14849" width="11.85546875" customWidth="1"/>
    <col min="14850" max="14850" width="10.85546875" customWidth="1"/>
    <col min="14851" max="14851" width="11" customWidth="1"/>
    <col min="15092" max="15092" width="35" customWidth="1"/>
    <col min="15093" max="15094" width="0" hidden="1" customWidth="1"/>
    <col min="15095" max="15095" width="15.42578125" customWidth="1"/>
    <col min="15096" max="15096" width="14.42578125" customWidth="1"/>
    <col min="15097" max="15103" width="0" hidden="1" customWidth="1"/>
    <col min="15104" max="15104" width="11.5703125" customWidth="1"/>
    <col min="15105" max="15105" width="11.85546875" customWidth="1"/>
    <col min="15106" max="15106" width="10.85546875" customWidth="1"/>
    <col min="15107" max="15107" width="11" customWidth="1"/>
    <col min="15348" max="15348" width="35" customWidth="1"/>
    <col min="15349" max="15350" width="0" hidden="1" customWidth="1"/>
    <col min="15351" max="15351" width="15.42578125" customWidth="1"/>
    <col min="15352" max="15352" width="14.42578125" customWidth="1"/>
    <col min="15353" max="15359" width="0" hidden="1" customWidth="1"/>
    <col min="15360" max="15360" width="11.5703125" customWidth="1"/>
    <col min="15361" max="15361" width="11.85546875" customWidth="1"/>
    <col min="15362" max="15362" width="10.85546875" customWidth="1"/>
    <col min="15363" max="15363" width="11" customWidth="1"/>
    <col min="15604" max="15604" width="35" customWidth="1"/>
    <col min="15605" max="15606" width="0" hidden="1" customWidth="1"/>
    <col min="15607" max="15607" width="15.42578125" customWidth="1"/>
    <col min="15608" max="15608" width="14.42578125" customWidth="1"/>
    <col min="15609" max="15615" width="0" hidden="1" customWidth="1"/>
    <col min="15616" max="15616" width="11.5703125" customWidth="1"/>
    <col min="15617" max="15617" width="11.85546875" customWidth="1"/>
    <col min="15618" max="15618" width="10.85546875" customWidth="1"/>
    <col min="15619" max="15619" width="11" customWidth="1"/>
    <col min="15860" max="15860" width="35" customWidth="1"/>
    <col min="15861" max="15862" width="0" hidden="1" customWidth="1"/>
    <col min="15863" max="15863" width="15.42578125" customWidth="1"/>
    <col min="15864" max="15864" width="14.42578125" customWidth="1"/>
    <col min="15865" max="15871" width="0" hidden="1" customWidth="1"/>
    <col min="15872" max="15872" width="11.5703125" customWidth="1"/>
    <col min="15873" max="15873" width="11.85546875" customWidth="1"/>
    <col min="15874" max="15874" width="10.85546875" customWidth="1"/>
    <col min="15875" max="15875" width="11" customWidth="1"/>
    <col min="16116" max="16116" width="35" customWidth="1"/>
    <col min="16117" max="16118" width="0" hidden="1" customWidth="1"/>
    <col min="16119" max="16119" width="15.42578125" customWidth="1"/>
    <col min="16120" max="16120" width="14.42578125" customWidth="1"/>
    <col min="16121" max="16127" width="0" hidden="1" customWidth="1"/>
    <col min="16128" max="16128" width="11.5703125" customWidth="1"/>
    <col min="16129" max="16129" width="11.85546875" customWidth="1"/>
    <col min="16130" max="16130" width="10.85546875" customWidth="1"/>
    <col min="16131" max="16131" width="11" customWidth="1"/>
  </cols>
  <sheetData>
    <row r="1" spans="1:3" x14ac:dyDescent="0.3">
      <c r="A1" s="13"/>
      <c r="B1" s="13"/>
    </row>
    <row r="2" spans="1:3" s="12" customFormat="1" ht="107.25" customHeight="1" x14ac:dyDescent="0.2">
      <c r="A2" s="63"/>
      <c r="B2" s="63"/>
      <c r="C2" s="63"/>
    </row>
    <row r="3" spans="1:3" s="12" customFormat="1" ht="112.5" customHeight="1" x14ac:dyDescent="0.2">
      <c r="A3" s="63"/>
      <c r="B3" s="63"/>
      <c r="C3" s="63"/>
    </row>
    <row r="4" spans="1:3" ht="12.75" x14ac:dyDescent="0.2">
      <c r="A4" s="63"/>
      <c r="B4" s="63"/>
      <c r="C4" s="63"/>
    </row>
    <row r="5" spans="1:3" x14ac:dyDescent="0.3">
      <c r="A5" s="14"/>
      <c r="B5" s="15"/>
      <c r="C5" s="19"/>
    </row>
    <row r="6" spans="1:3" x14ac:dyDescent="0.3">
      <c r="A6" s="16"/>
      <c r="B6" s="17"/>
      <c r="C6" s="20"/>
    </row>
    <row r="7" spans="1:3" x14ac:dyDescent="0.3">
      <c r="A7" s="16"/>
      <c r="B7" s="17"/>
      <c r="C7" s="20"/>
    </row>
    <row r="8" spans="1:3" x14ac:dyDescent="0.3">
      <c r="A8" s="16"/>
      <c r="B8" s="17"/>
      <c r="C8" s="20"/>
    </row>
    <row r="9" spans="1:3" x14ac:dyDescent="0.3">
      <c r="A9" s="16"/>
      <c r="B9" s="17"/>
      <c r="C9" s="20"/>
    </row>
    <row r="10" spans="1:3" x14ac:dyDescent="0.3">
      <c r="A10" s="16"/>
      <c r="B10" s="17"/>
      <c r="C10" s="20"/>
    </row>
    <row r="11" spans="1:3" x14ac:dyDescent="0.3">
      <c r="A11" s="16"/>
      <c r="B11" s="17"/>
      <c r="C11" s="20"/>
    </row>
    <row r="12" spans="1:3" x14ac:dyDescent="0.3">
      <c r="A12" s="16"/>
      <c r="B12" s="17"/>
      <c r="C12" s="20"/>
    </row>
    <row r="13" spans="1:3" x14ac:dyDescent="0.3">
      <c r="A13" s="16"/>
      <c r="B13" s="17"/>
      <c r="C13" s="20"/>
    </row>
    <row r="14" spans="1:3" x14ac:dyDescent="0.3">
      <c r="A14" s="16"/>
      <c r="B14" s="17"/>
      <c r="C14" s="20"/>
    </row>
    <row r="15" spans="1:3" x14ac:dyDescent="0.3">
      <c r="A15" s="16"/>
      <c r="B15" s="17"/>
      <c r="C15" s="20"/>
    </row>
    <row r="16" spans="1:3" x14ac:dyDescent="0.3">
      <c r="A16" s="16"/>
      <c r="B16" s="17"/>
      <c r="C16" s="20"/>
    </row>
    <row r="17" spans="1:3" x14ac:dyDescent="0.3">
      <c r="A17" s="16"/>
      <c r="B17" s="17"/>
      <c r="C17" s="20"/>
    </row>
    <row r="18" spans="1:3" x14ac:dyDescent="0.3">
      <c r="A18" s="16"/>
      <c r="B18" s="17"/>
      <c r="C18" s="20"/>
    </row>
    <row r="19" spans="1:3" x14ac:dyDescent="0.3">
      <c r="A19" s="16"/>
      <c r="B19" s="17"/>
      <c r="C19" s="20"/>
    </row>
    <row r="20" spans="1:3" x14ac:dyDescent="0.3">
      <c r="A20" s="16"/>
      <c r="B20" s="17"/>
      <c r="C20" s="20"/>
    </row>
    <row r="21" spans="1:3" x14ac:dyDescent="0.3">
      <c r="A21" s="16"/>
      <c r="B21" s="17"/>
      <c r="C21" s="20"/>
    </row>
  </sheetData>
  <mergeCells count="3">
    <mergeCell ref="A2:A4"/>
    <mergeCell ref="B2:B4"/>
    <mergeCell ref="C2:C4"/>
  </mergeCells>
  <printOptions horizontalCentered="1"/>
  <pageMargins left="0.35433070866141736" right="0.31496062992125984" top="0.35433070866141736" bottom="0.98425196850393704" header="0.23622047244094491" footer="0.51181102362204722"/>
  <pageSetup paperSize="9" orientation="portrait" blackAndWhite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16 полн (2)</vt:lpstr>
      <vt:lpstr>Библ_села</vt:lpstr>
      <vt:lpstr>'16 полн (2)'!Заголовки_для_печати</vt:lpstr>
      <vt:lpstr>Библ_села!Область_печати</vt:lpstr>
    </vt:vector>
  </TitlesOfParts>
  <Company>KFINKURSK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Администратор</cp:lastModifiedBy>
  <cp:lastPrinted>2015-08-24T08:18:42Z</cp:lastPrinted>
  <dcterms:created xsi:type="dcterms:W3CDTF">2005-09-23T11:06:45Z</dcterms:created>
  <dcterms:modified xsi:type="dcterms:W3CDTF">2015-08-24T08:18:43Z</dcterms:modified>
</cp:coreProperties>
</file>