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ДОРОЖНАЯ ДЕЯТЕЛЬНОСТЬ - копия\РАЗМЕЩЕНИЕ НА САЙТЕ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 l="1"/>
  <c r="K86" i="1"/>
  <c r="L86" i="1"/>
  <c r="M86" i="1"/>
  <c r="N86" i="1"/>
  <c r="O86" i="1"/>
  <c r="P86" i="1"/>
  <c r="Q86" i="1"/>
  <c r="R86" i="1"/>
  <c r="S86" i="1"/>
  <c r="T86" i="1"/>
  <c r="I86" i="1"/>
  <c r="J85" i="1"/>
  <c r="K85" i="1"/>
  <c r="L85" i="1"/>
  <c r="M85" i="1"/>
  <c r="N85" i="1"/>
  <c r="O85" i="1"/>
  <c r="P85" i="1"/>
  <c r="Q85" i="1"/>
  <c r="R85" i="1"/>
  <c r="S85" i="1"/>
  <c r="T85" i="1"/>
  <c r="I85" i="1"/>
  <c r="J84" i="1"/>
  <c r="K84" i="1"/>
  <c r="L84" i="1"/>
  <c r="M84" i="1"/>
  <c r="N84" i="1"/>
  <c r="O84" i="1"/>
  <c r="P84" i="1"/>
  <c r="Q84" i="1"/>
  <c r="R84" i="1"/>
  <c r="S84" i="1"/>
  <c r="T84" i="1"/>
  <c r="I84" i="1"/>
  <c r="H84" i="1"/>
  <c r="H86" i="1"/>
  <c r="H85" i="1"/>
  <c r="E83" i="1"/>
  <c r="C83" i="1"/>
  <c r="H81" i="1"/>
  <c r="E80" i="1"/>
  <c r="C80" i="1"/>
  <c r="H78" i="1"/>
  <c r="E77" i="1"/>
  <c r="C77" i="1"/>
  <c r="H75" i="1"/>
  <c r="H72" i="1"/>
  <c r="H69" i="1"/>
  <c r="H66" i="1"/>
  <c r="H63" i="1"/>
  <c r="H60" i="1"/>
  <c r="J59" i="1"/>
  <c r="H57" i="1"/>
  <c r="H54" i="1"/>
  <c r="H51" i="1"/>
  <c r="H48" i="1"/>
  <c r="H45" i="1"/>
  <c r="H42" i="1"/>
  <c r="H39" i="1"/>
  <c r="H32" i="1"/>
  <c r="H29" i="1"/>
  <c r="H26" i="1"/>
  <c r="H23" i="1"/>
  <c r="E74" i="1" l="1"/>
  <c r="C74" i="1"/>
  <c r="E71" i="1"/>
  <c r="C71" i="1"/>
  <c r="E68" i="1"/>
  <c r="C68" i="1"/>
  <c r="E65" i="1"/>
  <c r="C65" i="1"/>
  <c r="E62" i="1"/>
  <c r="C62" i="1"/>
  <c r="E59" i="1"/>
  <c r="C59" i="1"/>
  <c r="L56" i="1"/>
  <c r="C56" i="1"/>
  <c r="E56" i="1"/>
  <c r="J53" i="1"/>
  <c r="E53" i="1"/>
  <c r="E50" i="1"/>
  <c r="J50" i="1"/>
  <c r="J47" i="1"/>
  <c r="J44" i="1"/>
  <c r="I28" i="1" l="1"/>
  <c r="B7" i="1" l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l="1"/>
  <c r="R7" i="1" s="1"/>
  <c r="S7" i="1" s="1"/>
  <c r="T7" i="1" s="1"/>
  <c r="U7" i="1" s="1"/>
  <c r="J38" i="1"/>
  <c r="J36" i="1"/>
  <c r="J34" i="1" l="1"/>
  <c r="J31" i="1"/>
  <c r="J25" i="1"/>
  <c r="J22" i="1"/>
  <c r="J19" i="1"/>
  <c r="I16" i="1" l="1"/>
  <c r="I13" i="1"/>
</calcChain>
</file>

<file path=xl/sharedStrings.xml><?xml version="1.0" encoding="utf-8"?>
<sst xmlns="http://schemas.openxmlformats.org/spreadsheetml/2006/main" count="335" uniqueCount="69">
  <si>
    <t>№ п/п</t>
  </si>
  <si>
    <t>Наименование объекта</t>
  </si>
  <si>
    <t>Вид работ (2)</t>
  </si>
  <si>
    <t>Наличие полижительного заключения экспертизы (3)</t>
  </si>
  <si>
    <t>Предполагаемое финансирование по годам реализации в ценах 2019 года (тыс.руб.)</t>
  </si>
  <si>
    <t>Обоснование приоритетности реализации объекта (5)</t>
  </si>
  <si>
    <t>Предпола-гаемые годы реализации</t>
  </si>
  <si>
    <t>Вид финан-сирования (1)</t>
  </si>
  <si>
    <t>по селу</t>
  </si>
  <si>
    <t>Подъезд к п.Скрипикин Плотавского сельсовета Октябрьского района Курской области II этап</t>
  </si>
  <si>
    <t>строи-тельство</t>
  </si>
  <si>
    <t>Протя-женность автодороги, км</t>
  </si>
  <si>
    <t>Наибольшее  количество обращение граждан</t>
  </si>
  <si>
    <t>Подъезд к д.Филиппова Филипповского сельсовета Октябрьского района Курской области II этап</t>
  </si>
  <si>
    <t>№46-1-1-3-0080-17 от 28.03.2017г                   №46-1-6-0040-17 от 28.03.2017</t>
  </si>
  <si>
    <t>Автодорога в д.Артюховка Октябрьского района Курской области</t>
  </si>
  <si>
    <t>№46-1-3-0547-11 от 17.10.2011г.</t>
  </si>
  <si>
    <t>Проезд по д.Дюмина, д.Провоторова (д.Провоторова) Никольского сельсовета Октябрьского района Курской области</t>
  </si>
  <si>
    <t>№46-1-1-3-0429-16 от 11.07.2016г №46-1-6-0430-16 от 11.07.2016г.</t>
  </si>
  <si>
    <t>Проезд по д.Дюмина, д.Провоторова (д.Дюмина) Никольского сельсовета Октябрьского района Курской области</t>
  </si>
  <si>
    <t>№46-1-1-3-0427-16 от 11.07.2016г       №46-1-6-0428-16 от 11.07.2016г.</t>
  </si>
  <si>
    <t>Автодорога "Дьяконово-Старково-Соколово" -д.Волобуево,д.Большое Умрихино в Октябрьском районе Курской области</t>
  </si>
  <si>
    <t>Планируемая дата получения заключения май 2019 года</t>
  </si>
  <si>
    <t>Автодорога "Дьяконово-Старково-Соколово" -д.Малая Долженкова в Октябрьском районе Курской области</t>
  </si>
  <si>
    <t>Стоимость объекта в ценах 2019 года, тыс.руб. (4)</t>
  </si>
  <si>
    <t>ПСД</t>
  </si>
  <si>
    <t>местный бюджет</t>
  </si>
  <si>
    <t>-</t>
  </si>
  <si>
    <t>СМР</t>
  </si>
  <si>
    <t>Планируемая дата получения заключения сентябрь 2019 года</t>
  </si>
  <si>
    <t>Автодорога по ул.Речная с.Черницыно Октябрьского района Курской области</t>
  </si>
  <si>
    <t>Автодорога "Дьяконово-Суджа-гр.Украины- 4-й околоток - Лютчина,д.Свиридова в Октябрьском районе Курской области</t>
  </si>
  <si>
    <t>по Октябрьскому району Курской области</t>
  </si>
  <si>
    <r>
      <t xml:space="preserve">Проезд по д.Дюмина, д.Провоторова </t>
    </r>
    <r>
      <rPr>
        <b/>
        <sz val="11"/>
        <color theme="1"/>
        <rFont val="Calibri"/>
        <family val="2"/>
        <charset val="204"/>
        <scheme val="minor"/>
      </rPr>
      <t xml:space="preserve">(д.Дюмина) </t>
    </r>
    <r>
      <rPr>
        <sz val="11"/>
        <color theme="1"/>
        <rFont val="Calibri"/>
        <family val="2"/>
        <charset val="204"/>
        <scheme val="minor"/>
      </rPr>
      <t>Никольского сельсовета Октябрьского района Курской области</t>
    </r>
  </si>
  <si>
    <r>
      <t xml:space="preserve">Проезд по д.Дюмина, д.Провоторова </t>
    </r>
    <r>
      <rPr>
        <b/>
        <sz val="11"/>
        <color theme="1"/>
        <rFont val="Calibri"/>
        <family val="2"/>
        <charset val="204"/>
        <scheme val="minor"/>
      </rPr>
      <t xml:space="preserve">(д.Провоторова) </t>
    </r>
    <r>
      <rPr>
        <sz val="11"/>
        <color theme="1"/>
        <rFont val="Calibri"/>
        <family val="2"/>
        <charset val="204"/>
        <scheme val="minor"/>
      </rPr>
      <t>Никольского сельсовета Октябрьского района Курской области</t>
    </r>
  </si>
  <si>
    <t>Потребность в финансировании дорожной деятельности муниципальных образований на 2019-2030 годы</t>
  </si>
  <si>
    <t>Атодорога по д.Лобозовка Октябрьского района Курской области</t>
  </si>
  <si>
    <t>Планируемая дата получения заключения декабрь 2020 года</t>
  </si>
  <si>
    <t>Планируемая дата получения заключения декабрь 2019 года</t>
  </si>
  <si>
    <t>Автодорога "Дьяконово-Суджа-4-й Околоток" - д.Лютчина - д.Свиридова Октябрьского района Курской области</t>
  </si>
  <si>
    <t>Автодорога "Дьяконово-Старково-Соколовка" - д.1-я Малая Долженкова - д. 2-я Малая Долженкова Октябрьского района Курской области</t>
  </si>
  <si>
    <t>Автодорога в с.Большое Долженково Октябрьского района Курской области</t>
  </si>
  <si>
    <t>реконструкция</t>
  </si>
  <si>
    <t>Планируемая дата получения заключения 2020 год</t>
  </si>
  <si>
    <t>Автодорога в с.Черницыно по ул.Центральная Октябрьского района Курской области</t>
  </si>
  <si>
    <t xml:space="preserve"> Администра-ция Черницнского сельсовета, ФАП, Детский сад "Аленушка"</t>
  </si>
  <si>
    <t xml:space="preserve"> МКОУ "Большедол-женковская СОШ"</t>
  </si>
  <si>
    <t>Автодорога в д.Липина Октябрьского района Курской области</t>
  </si>
  <si>
    <t>Планируемая дата получения заключения 2021 год</t>
  </si>
  <si>
    <t>Автодорога в д.Нижняя Воробжа Октябрьского района Курской области</t>
  </si>
  <si>
    <t>Планируемая дата получения заключения 2022 год</t>
  </si>
  <si>
    <t>Автодорога в д.Анахина  по ул.Интернацио-нальная Октябрьского района Курской области</t>
  </si>
  <si>
    <t>Многодетные семьи</t>
  </si>
  <si>
    <t>Дома для детей сирот</t>
  </si>
  <si>
    <t>Автодорога в д.Анахина  по ул.Железнодо-рожная Октябрьского района Курской области</t>
  </si>
  <si>
    <t>Автодорога в д.Ванина по ул.Студеная Октябрьского района Курской области</t>
  </si>
  <si>
    <t>Планируемая дата получения заключения 2024 год</t>
  </si>
  <si>
    <t>Планируемая дата получения заключения 2023 год</t>
  </si>
  <si>
    <t>Автодорога  с.Быканово Никольского сельсовета Октябрьского района Курской области</t>
  </si>
  <si>
    <t>Планируемая дата получения заключения 2025 год</t>
  </si>
  <si>
    <t>Планируемая дата получения заключения 2026 год</t>
  </si>
  <si>
    <t>Автодорога  в д.Верхняя Мазнева и Нижняя Мазнева Никольского сельсовета Октябрьского района Курской области</t>
  </si>
  <si>
    <t>Автодорога  х.Лебедин Лобазовского сельсовета Октябрьского района Курской области</t>
  </si>
  <si>
    <t>Планируемая дата получения заключения 2027 год</t>
  </si>
  <si>
    <t>Планируемая дата получения заключения 2028 год</t>
  </si>
  <si>
    <t>Автодорога  х.Первомайский Лобазовского сельсовета Октябрьского района Курской области</t>
  </si>
  <si>
    <t>Планируемая дата получения заключения 2029 год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</si>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</sst>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_р_.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164" fontId="0" fillId="2" borderId="22" xfId="0" applyNumberForma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164" fontId="0" fillId="2" borderId="23" xfId="0" applyNumberForma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4" fontId="6" fillId="2" borderId="24" xfId="0" applyNumberFormat="1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0" fillId="0" borderId="29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5" fontId="0" fillId="0" borderId="31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5" fontId="0" fillId="0" borderId="22" xfId="0" applyNumberFormat="1" applyBorder="1" applyAlignment="1">
      <alignment horizontal="center" vertical="center" wrapText="1"/>
    </xf>
    <xf numFmtId="165" fontId="0" fillId="0" borderId="33" xfId="0" applyNumberForma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5" fontId="1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2"/>
  <sheetViews>
    <sheetView tabSelected="1" zoomScale="75" zoomScaleNormal="75" workbookViewId="0">
      <selection activeCell="G92" sqref="G92"/>
    </sheetView>
  </sheetViews>
  <sheetFormatPr defaultRowHeight="14.4" x14ac:dyDescent="0.3"/>
  <cols>
    <col min="1" max="1" width="5.109375" style="2" customWidth="1"/>
    <col min="2" max="2" width="15.44140625" style="2" customWidth="1"/>
    <col min="3" max="3" width="11.77734375" style="2" bestFit="1" customWidth="1"/>
    <col min="4" max="4" width="10.21875" style="2" customWidth="1"/>
    <col min="5" max="5" width="9.5546875" style="2" customWidth="1"/>
    <col min="6" max="6" width="12.6640625" style="2" customWidth="1"/>
    <col min="7" max="7" width="17.88671875" style="2" customWidth="1"/>
    <col min="8" max="8" width="12.33203125" style="2" customWidth="1"/>
    <col min="9" max="10" width="12" style="2" customWidth="1"/>
    <col min="11" max="11" width="12.88671875" style="2" customWidth="1"/>
    <col min="12" max="13" width="12.77734375" style="2" customWidth="1"/>
    <col min="14" max="20" width="12.77734375" style="33" customWidth="1"/>
    <col min="21" max="21" width="14.21875" style="2" customWidth="1"/>
    <col min="22" max="22" width="8.88671875" style="2"/>
    <col min="23" max="27" width="8.88671875" style="1"/>
  </cols>
  <sheetData>
    <row r="2" spans="1:27" ht="24" customHeight="1" x14ac:dyDescent="0.3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7" ht="24" customHeight="1" x14ac:dyDescent="0.3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7" ht="14.4" customHeight="1" thickBot="1" x14ac:dyDescent="0.35"/>
    <row r="5" spans="1:27" s="5" customFormat="1" ht="46.2" customHeight="1" thickBot="1" x14ac:dyDescent="0.35">
      <c r="A5" s="60" t="s">
        <v>0</v>
      </c>
      <c r="B5" s="50" t="s">
        <v>1</v>
      </c>
      <c r="C5" s="52" t="s">
        <v>6</v>
      </c>
      <c r="D5" s="50" t="s">
        <v>7</v>
      </c>
      <c r="E5" s="52" t="s">
        <v>2</v>
      </c>
      <c r="F5" s="50" t="s">
        <v>11</v>
      </c>
      <c r="G5" s="50" t="s">
        <v>3</v>
      </c>
      <c r="H5" s="50" t="s">
        <v>24</v>
      </c>
      <c r="I5" s="57" t="s">
        <v>4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9"/>
      <c r="U5" s="50" t="s">
        <v>5</v>
      </c>
      <c r="V5" s="3"/>
      <c r="W5" s="4"/>
      <c r="X5" s="4"/>
      <c r="Y5" s="4"/>
      <c r="Z5" s="4"/>
      <c r="AA5" s="4"/>
    </row>
    <row r="6" spans="1:27" s="8" customFormat="1" ht="41.4" customHeight="1" thickBot="1" x14ac:dyDescent="0.35">
      <c r="A6" s="61"/>
      <c r="B6" s="51"/>
      <c r="C6" s="53"/>
      <c r="D6" s="51"/>
      <c r="E6" s="53"/>
      <c r="F6" s="51"/>
      <c r="G6" s="51"/>
      <c r="H6" s="51"/>
      <c r="I6" s="29">
        <v>2019</v>
      </c>
      <c r="J6" s="30">
        <v>2020</v>
      </c>
      <c r="K6" s="29">
        <v>2021</v>
      </c>
      <c r="L6" s="30">
        <v>2022</v>
      </c>
      <c r="M6" s="29">
        <v>2023</v>
      </c>
      <c r="N6" s="31">
        <v>2024</v>
      </c>
      <c r="O6" s="32">
        <v>2025</v>
      </c>
      <c r="P6" s="31">
        <v>2026</v>
      </c>
      <c r="Q6" s="31">
        <v>2027</v>
      </c>
      <c r="R6" s="31">
        <v>2028</v>
      </c>
      <c r="S6" s="32">
        <v>2029</v>
      </c>
      <c r="T6" s="31">
        <v>2030</v>
      </c>
      <c r="U6" s="51"/>
      <c r="V6" s="6"/>
      <c r="W6" s="7"/>
      <c r="X6" s="7"/>
      <c r="Y6" s="7"/>
      <c r="Z6" s="7"/>
      <c r="AA6" s="7"/>
    </row>
    <row r="7" spans="1:27" s="13" customFormat="1" ht="21.6" customHeight="1" thickBot="1" x14ac:dyDescent="0.35">
      <c r="A7" s="9">
        <v>1</v>
      </c>
      <c r="B7" s="10">
        <f>A7+1</f>
        <v>2</v>
      </c>
      <c r="C7" s="10">
        <f t="shared" ref="C7:U7" si="0">B7+1</f>
        <v>3</v>
      </c>
      <c r="D7" s="10">
        <f t="shared" si="0"/>
        <v>4</v>
      </c>
      <c r="E7" s="10">
        <f t="shared" si="0"/>
        <v>5</v>
      </c>
      <c r="F7" s="10">
        <f t="shared" si="0"/>
        <v>6</v>
      </c>
      <c r="G7" s="10">
        <f t="shared" si="0"/>
        <v>7</v>
      </c>
      <c r="H7" s="10">
        <f t="shared" si="0"/>
        <v>8</v>
      </c>
      <c r="I7" s="10">
        <f t="shared" si="0"/>
        <v>9</v>
      </c>
      <c r="J7" s="10">
        <f t="shared" si="0"/>
        <v>10</v>
      </c>
      <c r="K7" s="10">
        <f t="shared" si="0"/>
        <v>11</v>
      </c>
      <c r="L7" s="10">
        <f t="shared" si="0"/>
        <v>12</v>
      </c>
      <c r="M7" s="10">
        <f t="shared" si="0"/>
        <v>13</v>
      </c>
      <c r="N7" s="34">
        <f t="shared" si="0"/>
        <v>14</v>
      </c>
      <c r="O7" s="34">
        <f t="shared" si="0"/>
        <v>15</v>
      </c>
      <c r="P7" s="34">
        <f t="shared" si="0"/>
        <v>16</v>
      </c>
      <c r="Q7" s="34">
        <f>P7+1</f>
        <v>17</v>
      </c>
      <c r="R7" s="34">
        <f t="shared" si="0"/>
        <v>18</v>
      </c>
      <c r="S7" s="34">
        <f t="shared" si="0"/>
        <v>19</v>
      </c>
      <c r="T7" s="34">
        <f t="shared" si="0"/>
        <v>20</v>
      </c>
      <c r="U7" s="10">
        <f t="shared" si="0"/>
        <v>21</v>
      </c>
      <c r="V7" s="11"/>
      <c r="W7" s="12"/>
      <c r="X7" s="12"/>
      <c r="Y7" s="12"/>
      <c r="Z7" s="12"/>
      <c r="AA7" s="12"/>
    </row>
    <row r="8" spans="1:27" s="13" customFormat="1" ht="99.6" customHeight="1" x14ac:dyDescent="0.3">
      <c r="A8" s="37">
        <v>1</v>
      </c>
      <c r="B8" s="14" t="s">
        <v>9</v>
      </c>
      <c r="C8" s="14">
        <v>2019</v>
      </c>
      <c r="D8" s="14" t="s">
        <v>8</v>
      </c>
      <c r="E8" s="14" t="s">
        <v>10</v>
      </c>
      <c r="F8" s="14">
        <v>0.89400000000000002</v>
      </c>
      <c r="G8" s="45" t="s">
        <v>14</v>
      </c>
      <c r="H8" s="62">
        <v>7451.9309999999996</v>
      </c>
      <c r="I8" s="63"/>
      <c r="J8" s="63"/>
      <c r="K8" s="63"/>
      <c r="L8" s="63"/>
      <c r="M8" s="63"/>
      <c r="N8" s="64"/>
      <c r="O8" s="64"/>
      <c r="P8" s="64"/>
      <c r="Q8" s="64"/>
      <c r="R8" s="64"/>
      <c r="S8" s="64"/>
      <c r="T8" s="64"/>
      <c r="U8" s="39" t="s">
        <v>12</v>
      </c>
      <c r="V8" s="11"/>
      <c r="W8" s="12"/>
      <c r="X8" s="12"/>
      <c r="Y8" s="12"/>
      <c r="Z8" s="12"/>
      <c r="AA8" s="12"/>
    </row>
    <row r="9" spans="1:27" s="13" customFormat="1" ht="30.6" customHeight="1" x14ac:dyDescent="0.3">
      <c r="A9" s="44"/>
      <c r="B9" s="15" t="s">
        <v>25</v>
      </c>
      <c r="C9" s="15">
        <v>2016</v>
      </c>
      <c r="D9" s="15" t="s">
        <v>26</v>
      </c>
      <c r="E9" s="15" t="s">
        <v>27</v>
      </c>
      <c r="F9" s="15" t="s">
        <v>27</v>
      </c>
      <c r="G9" s="46"/>
      <c r="H9" s="65"/>
      <c r="I9" s="66"/>
      <c r="J9" s="66"/>
      <c r="K9" s="66"/>
      <c r="L9" s="66"/>
      <c r="M9" s="66"/>
      <c r="N9" s="67"/>
      <c r="O9" s="67"/>
      <c r="P9" s="67"/>
      <c r="Q9" s="67"/>
      <c r="R9" s="67"/>
      <c r="S9" s="67"/>
      <c r="T9" s="67"/>
      <c r="U9" s="48"/>
      <c r="V9" s="11"/>
      <c r="W9" s="12"/>
      <c r="X9" s="12"/>
      <c r="Y9" s="12"/>
      <c r="Z9" s="12"/>
      <c r="AA9" s="12"/>
    </row>
    <row r="10" spans="1:27" s="13" customFormat="1" ht="31.2" customHeight="1" thickBot="1" x14ac:dyDescent="0.35">
      <c r="A10" s="38"/>
      <c r="B10" s="16" t="s">
        <v>28</v>
      </c>
      <c r="C10" s="16">
        <v>2019</v>
      </c>
      <c r="D10" s="16" t="s">
        <v>8</v>
      </c>
      <c r="E10" s="16" t="s">
        <v>10</v>
      </c>
      <c r="F10" s="16" t="s">
        <v>27</v>
      </c>
      <c r="G10" s="47"/>
      <c r="H10" s="68"/>
      <c r="I10" s="69">
        <v>7451.9309999999996</v>
      </c>
      <c r="J10" s="69"/>
      <c r="K10" s="69"/>
      <c r="L10" s="69"/>
      <c r="M10" s="69"/>
      <c r="N10" s="70"/>
      <c r="O10" s="70"/>
      <c r="P10" s="70"/>
      <c r="Q10" s="70"/>
      <c r="R10" s="70"/>
      <c r="S10" s="70"/>
      <c r="T10" s="70"/>
      <c r="U10" s="40"/>
      <c r="V10" s="11"/>
      <c r="W10" s="12"/>
      <c r="X10" s="12"/>
      <c r="Y10" s="12"/>
      <c r="Z10" s="12"/>
      <c r="AA10" s="12"/>
    </row>
    <row r="11" spans="1:27" s="13" customFormat="1" ht="107.4" customHeight="1" x14ac:dyDescent="0.3">
      <c r="A11" s="37">
        <v>2</v>
      </c>
      <c r="B11" s="14" t="s">
        <v>13</v>
      </c>
      <c r="C11" s="14">
        <v>2019</v>
      </c>
      <c r="D11" s="14" t="s">
        <v>8</v>
      </c>
      <c r="E11" s="14" t="s">
        <v>10</v>
      </c>
      <c r="F11" s="14">
        <v>1.002</v>
      </c>
      <c r="G11" s="45" t="s">
        <v>14</v>
      </c>
      <c r="H11" s="62">
        <v>11885.257</v>
      </c>
      <c r="I11" s="63"/>
      <c r="J11" s="63"/>
      <c r="K11" s="63"/>
      <c r="L11" s="63"/>
      <c r="M11" s="63"/>
      <c r="N11" s="64"/>
      <c r="O11" s="64"/>
      <c r="P11" s="64"/>
      <c r="Q11" s="64"/>
      <c r="R11" s="64"/>
      <c r="S11" s="64"/>
      <c r="T11" s="64"/>
      <c r="U11" s="39" t="s">
        <v>12</v>
      </c>
      <c r="V11" s="11"/>
      <c r="W11" s="12"/>
      <c r="X11" s="12"/>
      <c r="Y11" s="12"/>
      <c r="Z11" s="12"/>
      <c r="AA11" s="12"/>
    </row>
    <row r="12" spans="1:27" s="13" customFormat="1" ht="30.6" customHeight="1" x14ac:dyDescent="0.3">
      <c r="A12" s="44"/>
      <c r="B12" s="15" t="s">
        <v>25</v>
      </c>
      <c r="C12" s="15">
        <v>2017</v>
      </c>
      <c r="D12" s="15" t="s">
        <v>26</v>
      </c>
      <c r="E12" s="15" t="s">
        <v>27</v>
      </c>
      <c r="F12" s="15" t="s">
        <v>27</v>
      </c>
      <c r="G12" s="46"/>
      <c r="H12" s="65"/>
      <c r="I12" s="66"/>
      <c r="J12" s="66"/>
      <c r="K12" s="66"/>
      <c r="L12" s="66"/>
      <c r="M12" s="66"/>
      <c r="N12" s="67"/>
      <c r="O12" s="67"/>
      <c r="P12" s="67"/>
      <c r="Q12" s="67"/>
      <c r="R12" s="67"/>
      <c r="S12" s="67"/>
      <c r="T12" s="67"/>
      <c r="U12" s="48"/>
      <c r="V12" s="11"/>
      <c r="W12" s="12"/>
      <c r="X12" s="12"/>
      <c r="Y12" s="12"/>
      <c r="Z12" s="12"/>
      <c r="AA12" s="12"/>
    </row>
    <row r="13" spans="1:27" s="13" customFormat="1" ht="30.6" customHeight="1" thickBot="1" x14ac:dyDescent="0.35">
      <c r="A13" s="38"/>
      <c r="B13" s="16" t="s">
        <v>28</v>
      </c>
      <c r="C13" s="16">
        <v>2019</v>
      </c>
      <c r="D13" s="16" t="s">
        <v>8</v>
      </c>
      <c r="E13" s="16" t="s">
        <v>10</v>
      </c>
      <c r="F13" s="16" t="s">
        <v>27</v>
      </c>
      <c r="G13" s="47"/>
      <c r="H13" s="68"/>
      <c r="I13" s="69">
        <f>H11</f>
        <v>11885.257</v>
      </c>
      <c r="J13" s="69"/>
      <c r="K13" s="69"/>
      <c r="L13" s="69"/>
      <c r="M13" s="69"/>
      <c r="N13" s="70"/>
      <c r="O13" s="70"/>
      <c r="P13" s="70"/>
      <c r="Q13" s="70"/>
      <c r="R13" s="70"/>
      <c r="S13" s="70"/>
      <c r="T13" s="70"/>
      <c r="U13" s="40"/>
      <c r="V13" s="11"/>
      <c r="W13" s="12"/>
      <c r="X13" s="12"/>
      <c r="Y13" s="12"/>
      <c r="Z13" s="12"/>
      <c r="AA13" s="12"/>
    </row>
    <row r="14" spans="1:27" s="13" customFormat="1" ht="72" x14ac:dyDescent="0.3">
      <c r="A14" s="37">
        <v>3</v>
      </c>
      <c r="B14" s="14" t="s">
        <v>15</v>
      </c>
      <c r="C14" s="14">
        <v>2019</v>
      </c>
      <c r="D14" s="14" t="s">
        <v>8</v>
      </c>
      <c r="E14" s="14" t="s">
        <v>10</v>
      </c>
      <c r="F14" s="14">
        <v>3.2679999999999998</v>
      </c>
      <c r="G14" s="14" t="s">
        <v>16</v>
      </c>
      <c r="H14" s="63"/>
      <c r="I14" s="63"/>
      <c r="J14" s="63">
        <v>0</v>
      </c>
      <c r="K14" s="63">
        <v>0</v>
      </c>
      <c r="L14" s="63">
        <v>0</v>
      </c>
      <c r="M14" s="63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39" t="s">
        <v>12</v>
      </c>
      <c r="V14" s="11"/>
      <c r="W14" s="12"/>
      <c r="X14" s="12"/>
      <c r="Y14" s="12"/>
      <c r="Z14" s="12"/>
      <c r="AA14" s="12"/>
    </row>
    <row r="15" spans="1:27" s="13" customFormat="1" ht="28.8" x14ac:dyDescent="0.3">
      <c r="A15" s="44"/>
      <c r="B15" s="15" t="s">
        <v>25</v>
      </c>
      <c r="C15" s="15">
        <v>2011</v>
      </c>
      <c r="D15" s="15" t="s">
        <v>26</v>
      </c>
      <c r="E15" s="15" t="s">
        <v>27</v>
      </c>
      <c r="F15" s="15" t="s">
        <v>27</v>
      </c>
      <c r="G15" s="17"/>
      <c r="H15" s="71"/>
      <c r="I15" s="66"/>
      <c r="J15" s="66"/>
      <c r="K15" s="66"/>
      <c r="L15" s="66"/>
      <c r="M15" s="66"/>
      <c r="N15" s="67"/>
      <c r="O15" s="67"/>
      <c r="P15" s="67"/>
      <c r="Q15" s="67"/>
      <c r="R15" s="67"/>
      <c r="S15" s="67"/>
      <c r="T15" s="67"/>
      <c r="U15" s="48"/>
      <c r="V15" s="11"/>
      <c r="W15" s="12"/>
      <c r="X15" s="12"/>
      <c r="Y15" s="12"/>
      <c r="Z15" s="12"/>
      <c r="AA15" s="12"/>
    </row>
    <row r="16" spans="1:27" s="13" customFormat="1" ht="29.4" thickBot="1" x14ac:dyDescent="0.35">
      <c r="A16" s="38"/>
      <c r="B16" s="16" t="s">
        <v>28</v>
      </c>
      <c r="C16" s="16">
        <v>2019</v>
      </c>
      <c r="D16" s="16" t="s">
        <v>8</v>
      </c>
      <c r="E16" s="16" t="s">
        <v>10</v>
      </c>
      <c r="F16" s="16" t="s">
        <v>27</v>
      </c>
      <c r="G16" s="18"/>
      <c r="H16" s="72">
        <v>16219.55</v>
      </c>
      <c r="I16" s="69">
        <f>H16</f>
        <v>16219.55</v>
      </c>
      <c r="J16" s="69"/>
      <c r="K16" s="69"/>
      <c r="L16" s="69"/>
      <c r="M16" s="69"/>
      <c r="N16" s="70"/>
      <c r="O16" s="70"/>
      <c r="P16" s="70"/>
      <c r="Q16" s="70"/>
      <c r="R16" s="70"/>
      <c r="S16" s="70"/>
      <c r="T16" s="70"/>
      <c r="U16" s="40"/>
      <c r="V16" s="11"/>
      <c r="W16" s="12"/>
      <c r="X16" s="12"/>
      <c r="Y16" s="12"/>
      <c r="Z16" s="12"/>
      <c r="AA16" s="12"/>
    </row>
    <row r="17" spans="1:27" s="13" customFormat="1" ht="129.6" x14ac:dyDescent="0.3">
      <c r="A17" s="37">
        <v>4</v>
      </c>
      <c r="B17" s="14" t="s">
        <v>17</v>
      </c>
      <c r="C17" s="14">
        <v>2020</v>
      </c>
      <c r="D17" s="14" t="s">
        <v>8</v>
      </c>
      <c r="E17" s="14" t="s">
        <v>10</v>
      </c>
      <c r="F17" s="14">
        <v>1.3494600000000001</v>
      </c>
      <c r="G17" s="14" t="s">
        <v>18</v>
      </c>
      <c r="H17" s="63"/>
      <c r="I17" s="63"/>
      <c r="J17" s="63">
        <v>0</v>
      </c>
      <c r="K17" s="63">
        <v>0</v>
      </c>
      <c r="L17" s="63">
        <v>0</v>
      </c>
      <c r="M17" s="63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39" t="s">
        <v>12</v>
      </c>
      <c r="V17" s="11"/>
      <c r="W17" s="12"/>
      <c r="X17" s="12"/>
      <c r="Y17" s="12"/>
      <c r="Z17" s="12"/>
      <c r="AA17" s="12"/>
    </row>
    <row r="18" spans="1:27" s="13" customFormat="1" ht="28.8" x14ac:dyDescent="0.3">
      <c r="A18" s="44"/>
      <c r="B18" s="15" t="s">
        <v>25</v>
      </c>
      <c r="C18" s="15">
        <v>2016</v>
      </c>
      <c r="D18" s="15" t="s">
        <v>26</v>
      </c>
      <c r="E18" s="15" t="s">
        <v>27</v>
      </c>
      <c r="F18" s="15" t="s">
        <v>27</v>
      </c>
      <c r="G18" s="17"/>
      <c r="H18" s="71"/>
      <c r="I18" s="66"/>
      <c r="J18" s="66"/>
      <c r="K18" s="66"/>
      <c r="L18" s="66"/>
      <c r="M18" s="66"/>
      <c r="N18" s="67"/>
      <c r="O18" s="67"/>
      <c r="P18" s="67"/>
      <c r="Q18" s="67"/>
      <c r="R18" s="67"/>
      <c r="S18" s="67"/>
      <c r="T18" s="67"/>
      <c r="U18" s="48"/>
      <c r="V18" s="11"/>
      <c r="W18" s="12"/>
      <c r="X18" s="12"/>
      <c r="Y18" s="12"/>
      <c r="Z18" s="12"/>
      <c r="AA18" s="12"/>
    </row>
    <row r="19" spans="1:27" s="13" customFormat="1" ht="29.4" thickBot="1" x14ac:dyDescent="0.35">
      <c r="A19" s="38"/>
      <c r="B19" s="16" t="s">
        <v>28</v>
      </c>
      <c r="C19" s="16">
        <v>2019</v>
      </c>
      <c r="D19" s="16" t="s">
        <v>8</v>
      </c>
      <c r="E19" s="16" t="s">
        <v>10</v>
      </c>
      <c r="F19" s="16" t="s">
        <v>27</v>
      </c>
      <c r="G19" s="18"/>
      <c r="H19" s="72">
        <v>16267.662</v>
      </c>
      <c r="I19" s="69">
        <v>0</v>
      </c>
      <c r="J19" s="69">
        <f>H19</f>
        <v>16267.662</v>
      </c>
      <c r="K19" s="69"/>
      <c r="L19" s="69"/>
      <c r="M19" s="69"/>
      <c r="N19" s="70"/>
      <c r="O19" s="70"/>
      <c r="P19" s="70"/>
      <c r="Q19" s="70"/>
      <c r="R19" s="70"/>
      <c r="S19" s="70"/>
      <c r="T19" s="70"/>
      <c r="U19" s="40"/>
      <c r="V19" s="11"/>
      <c r="W19" s="12"/>
      <c r="X19" s="12"/>
      <c r="Y19" s="12"/>
      <c r="Z19" s="12"/>
      <c r="AA19" s="12"/>
    </row>
    <row r="20" spans="1:27" s="13" customFormat="1" ht="138.6" customHeight="1" x14ac:dyDescent="0.3">
      <c r="A20" s="37">
        <v>5</v>
      </c>
      <c r="B20" s="14" t="s">
        <v>19</v>
      </c>
      <c r="C20" s="14">
        <v>2020</v>
      </c>
      <c r="D20" s="14" t="s">
        <v>8</v>
      </c>
      <c r="E20" s="14" t="s">
        <v>10</v>
      </c>
      <c r="F20" s="14">
        <v>0.9</v>
      </c>
      <c r="G20" s="14" t="s">
        <v>20</v>
      </c>
      <c r="H20" s="63"/>
      <c r="I20" s="63"/>
      <c r="J20" s="63">
        <v>0</v>
      </c>
      <c r="K20" s="63">
        <v>0</v>
      </c>
      <c r="L20" s="63">
        <v>0</v>
      </c>
      <c r="M20" s="63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39" t="s">
        <v>12</v>
      </c>
      <c r="V20" s="11"/>
      <c r="W20" s="12"/>
      <c r="X20" s="12"/>
      <c r="Y20" s="12"/>
      <c r="Z20" s="12"/>
      <c r="AA20" s="12"/>
    </row>
    <row r="21" spans="1:27" s="13" customFormat="1" ht="38.4" customHeight="1" x14ac:dyDescent="0.3">
      <c r="A21" s="44"/>
      <c r="B21" s="15" t="s">
        <v>25</v>
      </c>
      <c r="C21" s="15">
        <v>2016</v>
      </c>
      <c r="D21" s="15" t="s">
        <v>26</v>
      </c>
      <c r="E21" s="15" t="s">
        <v>27</v>
      </c>
      <c r="F21" s="15" t="s">
        <v>27</v>
      </c>
      <c r="G21" s="17"/>
      <c r="H21" s="71"/>
      <c r="I21" s="66"/>
      <c r="J21" s="66"/>
      <c r="K21" s="66"/>
      <c r="L21" s="66"/>
      <c r="M21" s="66"/>
      <c r="N21" s="67"/>
      <c r="O21" s="67"/>
      <c r="P21" s="67"/>
      <c r="Q21" s="67"/>
      <c r="R21" s="67"/>
      <c r="S21" s="67"/>
      <c r="T21" s="67"/>
      <c r="U21" s="48"/>
      <c r="V21" s="11"/>
      <c r="W21" s="12"/>
      <c r="X21" s="12"/>
      <c r="Y21" s="12"/>
      <c r="Z21" s="12"/>
      <c r="AA21" s="12"/>
    </row>
    <row r="22" spans="1:27" s="13" customFormat="1" ht="38.4" customHeight="1" thickBot="1" x14ac:dyDescent="0.35">
      <c r="A22" s="38"/>
      <c r="B22" s="16" t="s">
        <v>28</v>
      </c>
      <c r="C22" s="16">
        <v>2019</v>
      </c>
      <c r="D22" s="16" t="s">
        <v>8</v>
      </c>
      <c r="E22" s="16" t="s">
        <v>10</v>
      </c>
      <c r="F22" s="16" t="s">
        <v>27</v>
      </c>
      <c r="G22" s="18"/>
      <c r="H22" s="72">
        <v>10064.893</v>
      </c>
      <c r="I22" s="69">
        <v>0</v>
      </c>
      <c r="J22" s="69">
        <f>H22</f>
        <v>10064.893</v>
      </c>
      <c r="K22" s="69"/>
      <c r="L22" s="69"/>
      <c r="M22" s="69"/>
      <c r="N22" s="70"/>
      <c r="O22" s="70"/>
      <c r="P22" s="70"/>
      <c r="Q22" s="70"/>
      <c r="R22" s="70"/>
      <c r="S22" s="70"/>
      <c r="T22" s="70"/>
      <c r="U22" s="40"/>
      <c r="V22" s="11"/>
      <c r="W22" s="12"/>
      <c r="X22" s="12"/>
      <c r="Y22" s="12"/>
      <c r="Z22" s="12"/>
      <c r="AA22" s="12"/>
    </row>
    <row r="23" spans="1:27" s="13" customFormat="1" ht="135.6" customHeight="1" x14ac:dyDescent="0.3">
      <c r="A23" s="37">
        <v>6</v>
      </c>
      <c r="B23" s="19" t="s">
        <v>31</v>
      </c>
      <c r="C23" s="14">
        <v>2020</v>
      </c>
      <c r="D23" s="14" t="s">
        <v>8</v>
      </c>
      <c r="E23" s="14" t="s">
        <v>10</v>
      </c>
      <c r="F23" s="14">
        <v>3.9830000000000001</v>
      </c>
      <c r="G23" s="14" t="s">
        <v>22</v>
      </c>
      <c r="H23" s="63">
        <f>H25+H24</f>
        <v>36796.58</v>
      </c>
      <c r="I23" s="63"/>
      <c r="J23" s="63">
        <v>0</v>
      </c>
      <c r="K23" s="63">
        <v>0</v>
      </c>
      <c r="L23" s="63">
        <v>0</v>
      </c>
      <c r="M23" s="63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39" t="s">
        <v>12</v>
      </c>
      <c r="V23" s="11"/>
      <c r="W23" s="12"/>
      <c r="X23" s="12"/>
      <c r="Y23" s="12"/>
      <c r="Z23" s="12"/>
      <c r="AA23" s="12"/>
    </row>
    <row r="24" spans="1:27" s="24" customFormat="1" ht="27.6" customHeight="1" x14ac:dyDescent="0.3">
      <c r="A24" s="44"/>
      <c r="B24" s="20" t="s">
        <v>25</v>
      </c>
      <c r="C24" s="20">
        <v>2019</v>
      </c>
      <c r="D24" s="20" t="s">
        <v>26</v>
      </c>
      <c r="E24" s="20" t="s">
        <v>27</v>
      </c>
      <c r="F24" s="20" t="s">
        <v>27</v>
      </c>
      <c r="G24" s="21"/>
      <c r="H24" s="73">
        <v>850</v>
      </c>
      <c r="I24" s="74">
        <v>850</v>
      </c>
      <c r="J24" s="74"/>
      <c r="K24" s="74"/>
      <c r="L24" s="74"/>
      <c r="M24" s="74"/>
      <c r="N24" s="75"/>
      <c r="O24" s="75"/>
      <c r="P24" s="75"/>
      <c r="Q24" s="75"/>
      <c r="R24" s="75"/>
      <c r="S24" s="75"/>
      <c r="T24" s="75"/>
      <c r="U24" s="48"/>
      <c r="V24" s="22"/>
      <c r="W24" s="23"/>
      <c r="X24" s="23"/>
      <c r="Y24" s="23"/>
      <c r="Z24" s="23"/>
      <c r="AA24" s="23"/>
    </row>
    <row r="25" spans="1:27" s="24" customFormat="1" ht="28.2" customHeight="1" thickBot="1" x14ac:dyDescent="0.35">
      <c r="A25" s="38"/>
      <c r="B25" s="25" t="s">
        <v>28</v>
      </c>
      <c r="C25" s="25">
        <v>2020</v>
      </c>
      <c r="D25" s="25" t="s">
        <v>8</v>
      </c>
      <c r="E25" s="25" t="s">
        <v>10</v>
      </c>
      <c r="F25" s="25" t="s">
        <v>27</v>
      </c>
      <c r="G25" s="26"/>
      <c r="H25" s="76">
        <v>35946.58</v>
      </c>
      <c r="I25" s="77">
        <v>0</v>
      </c>
      <c r="J25" s="77">
        <f>H25</f>
        <v>35946.58</v>
      </c>
      <c r="K25" s="77"/>
      <c r="L25" s="77"/>
      <c r="M25" s="77"/>
      <c r="N25" s="78"/>
      <c r="O25" s="78"/>
      <c r="P25" s="78"/>
      <c r="Q25" s="78"/>
      <c r="R25" s="78"/>
      <c r="S25" s="78"/>
      <c r="T25" s="78"/>
      <c r="U25" s="40"/>
      <c r="V25" s="22"/>
      <c r="W25" s="23"/>
      <c r="X25" s="23"/>
      <c r="Y25" s="23"/>
      <c r="Z25" s="23"/>
      <c r="AA25" s="23"/>
    </row>
    <row r="26" spans="1:27" s="24" customFormat="1" ht="124.2" x14ac:dyDescent="0.3">
      <c r="A26" s="54">
        <v>7</v>
      </c>
      <c r="B26" s="19" t="s">
        <v>21</v>
      </c>
      <c r="C26" s="19">
        <v>2019</v>
      </c>
      <c r="D26" s="19" t="s">
        <v>8</v>
      </c>
      <c r="E26" s="19" t="s">
        <v>10</v>
      </c>
      <c r="F26" s="19">
        <v>2.4249999999999998</v>
      </c>
      <c r="G26" s="19" t="s">
        <v>22</v>
      </c>
      <c r="H26" s="79">
        <f>H28+H27</f>
        <v>20000.87</v>
      </c>
      <c r="I26" s="79"/>
      <c r="J26" s="79"/>
      <c r="K26" s="79"/>
      <c r="L26" s="79"/>
      <c r="M26" s="79"/>
      <c r="N26" s="80"/>
      <c r="O26" s="80"/>
      <c r="P26" s="80"/>
      <c r="Q26" s="80"/>
      <c r="R26" s="80"/>
      <c r="S26" s="80"/>
      <c r="T26" s="80"/>
      <c r="U26" s="41" t="s">
        <v>12</v>
      </c>
      <c r="V26" s="22"/>
      <c r="W26" s="23"/>
      <c r="X26" s="23"/>
      <c r="Y26" s="23"/>
      <c r="Z26" s="23"/>
      <c r="AA26" s="23"/>
    </row>
    <row r="27" spans="1:27" s="24" customFormat="1" ht="30" customHeight="1" x14ac:dyDescent="0.3">
      <c r="A27" s="55"/>
      <c r="B27" s="20" t="s">
        <v>25</v>
      </c>
      <c r="C27" s="20">
        <v>2019</v>
      </c>
      <c r="D27" s="20" t="s">
        <v>26</v>
      </c>
      <c r="E27" s="20" t="s">
        <v>27</v>
      </c>
      <c r="F27" s="20" t="s">
        <v>27</v>
      </c>
      <c r="G27" s="21"/>
      <c r="H27" s="73">
        <v>900</v>
      </c>
      <c r="I27" s="74">
        <v>900</v>
      </c>
      <c r="J27" s="74"/>
      <c r="K27" s="74"/>
      <c r="L27" s="74"/>
      <c r="M27" s="74"/>
      <c r="N27" s="75"/>
      <c r="O27" s="75"/>
      <c r="P27" s="75"/>
      <c r="Q27" s="75"/>
      <c r="R27" s="75"/>
      <c r="S27" s="75"/>
      <c r="T27" s="75"/>
      <c r="U27" s="42"/>
      <c r="V27" s="22"/>
      <c r="W27" s="23"/>
      <c r="X27" s="23"/>
      <c r="Y27" s="23"/>
      <c r="Z27" s="23"/>
      <c r="AA27" s="23"/>
    </row>
    <row r="28" spans="1:27" s="24" customFormat="1" ht="28.2" thickBot="1" x14ac:dyDescent="0.35">
      <c r="A28" s="56"/>
      <c r="B28" s="25" t="s">
        <v>28</v>
      </c>
      <c r="C28" s="25">
        <v>2019</v>
      </c>
      <c r="D28" s="25" t="s">
        <v>8</v>
      </c>
      <c r="E28" s="25" t="s">
        <v>10</v>
      </c>
      <c r="F28" s="25" t="s">
        <v>27</v>
      </c>
      <c r="G28" s="26"/>
      <c r="H28" s="76">
        <v>19100.87</v>
      </c>
      <c r="I28" s="77">
        <f>H28</f>
        <v>19100.87</v>
      </c>
      <c r="J28" s="77">
        <v>0</v>
      </c>
      <c r="K28" s="77"/>
      <c r="L28" s="77"/>
      <c r="M28" s="77"/>
      <c r="N28" s="78"/>
      <c r="O28" s="78"/>
      <c r="P28" s="78"/>
      <c r="Q28" s="78"/>
      <c r="R28" s="78"/>
      <c r="S28" s="78"/>
      <c r="T28" s="78"/>
      <c r="U28" s="43"/>
      <c r="V28" s="22"/>
      <c r="W28" s="23"/>
      <c r="X28" s="23"/>
      <c r="Y28" s="23"/>
      <c r="Z28" s="23"/>
      <c r="AA28" s="23"/>
    </row>
    <row r="29" spans="1:27" s="24" customFormat="1" ht="124.2" x14ac:dyDescent="0.3">
      <c r="A29" s="54">
        <v>8</v>
      </c>
      <c r="B29" s="19" t="s">
        <v>23</v>
      </c>
      <c r="C29" s="19">
        <v>2020</v>
      </c>
      <c r="D29" s="19" t="s">
        <v>8</v>
      </c>
      <c r="E29" s="19" t="s">
        <v>10</v>
      </c>
      <c r="F29" s="19">
        <v>2.1</v>
      </c>
      <c r="G29" s="19" t="s">
        <v>29</v>
      </c>
      <c r="H29" s="79">
        <f>H30+H31</f>
        <v>42750</v>
      </c>
      <c r="I29" s="79"/>
      <c r="J29" s="79"/>
      <c r="K29" s="79"/>
      <c r="L29" s="79"/>
      <c r="M29" s="79"/>
      <c r="N29" s="80"/>
      <c r="O29" s="80"/>
      <c r="P29" s="80"/>
      <c r="Q29" s="80"/>
      <c r="R29" s="80"/>
      <c r="S29" s="80"/>
      <c r="T29" s="80"/>
      <c r="U29" s="41" t="s">
        <v>12</v>
      </c>
      <c r="V29" s="22"/>
      <c r="W29" s="23"/>
      <c r="X29" s="23"/>
      <c r="Y29" s="23"/>
      <c r="Z29" s="23"/>
      <c r="AA29" s="23"/>
    </row>
    <row r="30" spans="1:27" s="24" customFormat="1" ht="24.6" customHeight="1" x14ac:dyDescent="0.3">
      <c r="A30" s="55"/>
      <c r="B30" s="20" t="s">
        <v>25</v>
      </c>
      <c r="C30" s="20">
        <v>2019</v>
      </c>
      <c r="D30" s="20" t="s">
        <v>26</v>
      </c>
      <c r="E30" s="20" t="s">
        <v>27</v>
      </c>
      <c r="F30" s="20" t="s">
        <v>27</v>
      </c>
      <c r="G30" s="21"/>
      <c r="H30" s="73">
        <v>750</v>
      </c>
      <c r="I30" s="74">
        <v>750</v>
      </c>
      <c r="J30" s="74"/>
      <c r="K30" s="74"/>
      <c r="L30" s="74"/>
      <c r="M30" s="74"/>
      <c r="N30" s="75"/>
      <c r="O30" s="75"/>
      <c r="P30" s="75"/>
      <c r="Q30" s="75"/>
      <c r="R30" s="75"/>
      <c r="S30" s="75"/>
      <c r="T30" s="75"/>
      <c r="U30" s="42"/>
      <c r="V30" s="22"/>
      <c r="W30" s="23"/>
      <c r="X30" s="23"/>
      <c r="Y30" s="23"/>
      <c r="Z30" s="23"/>
      <c r="AA30" s="23"/>
    </row>
    <row r="31" spans="1:27" s="24" customFormat="1" ht="24.6" customHeight="1" thickBot="1" x14ac:dyDescent="0.35">
      <c r="A31" s="56"/>
      <c r="B31" s="25" t="s">
        <v>28</v>
      </c>
      <c r="C31" s="25">
        <v>2020</v>
      </c>
      <c r="D31" s="25" t="s">
        <v>8</v>
      </c>
      <c r="E31" s="25" t="s">
        <v>10</v>
      </c>
      <c r="F31" s="25" t="s">
        <v>27</v>
      </c>
      <c r="G31" s="26"/>
      <c r="H31" s="76">
        <v>42000</v>
      </c>
      <c r="I31" s="77">
        <v>0</v>
      </c>
      <c r="J31" s="77">
        <f>H31</f>
        <v>42000</v>
      </c>
      <c r="K31" s="77"/>
      <c r="L31" s="77"/>
      <c r="M31" s="77"/>
      <c r="N31" s="78"/>
      <c r="O31" s="78"/>
      <c r="P31" s="78"/>
      <c r="Q31" s="78"/>
      <c r="R31" s="78"/>
      <c r="S31" s="78"/>
      <c r="T31" s="78"/>
      <c r="U31" s="43"/>
      <c r="V31" s="22"/>
      <c r="W31" s="23"/>
      <c r="X31" s="23"/>
      <c r="Y31" s="23"/>
      <c r="Z31" s="23"/>
      <c r="AA31" s="23"/>
    </row>
    <row r="32" spans="1:27" s="13" customFormat="1" ht="99.6" customHeight="1" x14ac:dyDescent="0.3">
      <c r="A32" s="37">
        <v>9</v>
      </c>
      <c r="B32" s="14" t="s">
        <v>30</v>
      </c>
      <c r="C32" s="14">
        <v>2020</v>
      </c>
      <c r="D32" s="14" t="s">
        <v>8</v>
      </c>
      <c r="E32" s="14" t="s">
        <v>10</v>
      </c>
      <c r="F32" s="14">
        <v>1.5</v>
      </c>
      <c r="G32" s="14" t="s">
        <v>29</v>
      </c>
      <c r="H32" s="63">
        <f>H34+H33</f>
        <v>28500</v>
      </c>
      <c r="I32" s="63"/>
      <c r="J32" s="63"/>
      <c r="K32" s="63"/>
      <c r="L32" s="63"/>
      <c r="M32" s="63"/>
      <c r="N32" s="64"/>
      <c r="O32" s="64"/>
      <c r="P32" s="64"/>
      <c r="Q32" s="64"/>
      <c r="R32" s="64"/>
      <c r="S32" s="64"/>
      <c r="T32" s="64"/>
      <c r="U32" s="39" t="s">
        <v>12</v>
      </c>
      <c r="V32" s="11"/>
      <c r="W32" s="12"/>
      <c r="X32" s="12"/>
      <c r="Y32" s="12"/>
      <c r="Z32" s="12"/>
      <c r="AA32" s="12"/>
    </row>
    <row r="33" spans="1:27" s="13" customFormat="1" ht="34.200000000000003" customHeight="1" x14ac:dyDescent="0.3">
      <c r="A33" s="44"/>
      <c r="B33" s="15" t="s">
        <v>25</v>
      </c>
      <c r="C33" s="15">
        <v>2019</v>
      </c>
      <c r="D33" s="15" t="s">
        <v>26</v>
      </c>
      <c r="E33" s="15" t="s">
        <v>27</v>
      </c>
      <c r="F33" s="15" t="s">
        <v>27</v>
      </c>
      <c r="G33" s="17"/>
      <c r="H33" s="71">
        <v>500</v>
      </c>
      <c r="I33" s="66">
        <v>500</v>
      </c>
      <c r="J33" s="66"/>
      <c r="K33" s="66"/>
      <c r="L33" s="66"/>
      <c r="M33" s="66"/>
      <c r="N33" s="67"/>
      <c r="O33" s="67"/>
      <c r="P33" s="67"/>
      <c r="Q33" s="67"/>
      <c r="R33" s="67"/>
      <c r="S33" s="67"/>
      <c r="T33" s="67"/>
      <c r="U33" s="48"/>
      <c r="V33" s="11"/>
      <c r="W33" s="12"/>
      <c r="X33" s="12"/>
      <c r="Y33" s="12"/>
      <c r="Z33" s="12"/>
      <c r="AA33" s="12"/>
    </row>
    <row r="34" spans="1:27" s="13" customFormat="1" ht="39" customHeight="1" thickBot="1" x14ac:dyDescent="0.35">
      <c r="A34" s="38"/>
      <c r="B34" s="16" t="s">
        <v>28</v>
      </c>
      <c r="C34" s="16">
        <v>2020</v>
      </c>
      <c r="D34" s="16" t="s">
        <v>8</v>
      </c>
      <c r="E34" s="16" t="s">
        <v>10</v>
      </c>
      <c r="F34" s="16" t="s">
        <v>27</v>
      </c>
      <c r="G34" s="18"/>
      <c r="H34" s="72">
        <v>28000</v>
      </c>
      <c r="I34" s="69">
        <v>0</v>
      </c>
      <c r="J34" s="69">
        <f>H34</f>
        <v>28000</v>
      </c>
      <c r="K34" s="69"/>
      <c r="L34" s="69"/>
      <c r="M34" s="69"/>
      <c r="N34" s="70"/>
      <c r="O34" s="70"/>
      <c r="P34" s="70"/>
      <c r="Q34" s="70"/>
      <c r="R34" s="70"/>
      <c r="S34" s="70"/>
      <c r="T34" s="70"/>
      <c r="U34" s="40"/>
      <c r="V34" s="11"/>
      <c r="W34" s="12"/>
      <c r="X34" s="12"/>
      <c r="Y34" s="12"/>
      <c r="Z34" s="12"/>
      <c r="AA34" s="12"/>
    </row>
    <row r="35" spans="1:27" s="13" customFormat="1" ht="129.6" x14ac:dyDescent="0.3">
      <c r="A35" s="37">
        <v>10</v>
      </c>
      <c r="B35" s="14" t="s">
        <v>34</v>
      </c>
      <c r="C35" s="14">
        <v>2020</v>
      </c>
      <c r="D35" s="14" t="s">
        <v>8</v>
      </c>
      <c r="E35" s="14" t="s">
        <v>10</v>
      </c>
      <c r="F35" s="14">
        <v>1.3494600000000001</v>
      </c>
      <c r="G35" s="14" t="s">
        <v>18</v>
      </c>
      <c r="H35" s="63"/>
      <c r="I35" s="63"/>
      <c r="J35" s="63"/>
      <c r="K35" s="63"/>
      <c r="L35" s="63"/>
      <c r="M35" s="63"/>
      <c r="N35" s="64"/>
      <c r="O35" s="64"/>
      <c r="P35" s="64"/>
      <c r="Q35" s="64"/>
      <c r="R35" s="64"/>
      <c r="S35" s="64"/>
      <c r="T35" s="64"/>
      <c r="U35" s="39" t="s">
        <v>12</v>
      </c>
      <c r="V35" s="11"/>
      <c r="W35" s="12"/>
      <c r="X35" s="12"/>
      <c r="Y35" s="12"/>
      <c r="Z35" s="12"/>
      <c r="AA35" s="12"/>
    </row>
    <row r="36" spans="1:27" s="13" customFormat="1" ht="29.4" thickBot="1" x14ac:dyDescent="0.35">
      <c r="A36" s="38"/>
      <c r="B36" s="27" t="s">
        <v>28</v>
      </c>
      <c r="C36" s="27">
        <v>2019</v>
      </c>
      <c r="D36" s="27" t="s">
        <v>8</v>
      </c>
      <c r="E36" s="27" t="s">
        <v>10</v>
      </c>
      <c r="F36" s="27" t="s">
        <v>27</v>
      </c>
      <c r="G36" s="18"/>
      <c r="H36" s="72">
        <v>16267.662</v>
      </c>
      <c r="I36" s="69">
        <v>0</v>
      </c>
      <c r="J36" s="69">
        <f>H36</f>
        <v>16267.662</v>
      </c>
      <c r="K36" s="69"/>
      <c r="L36" s="69"/>
      <c r="M36" s="69"/>
      <c r="N36" s="70"/>
      <c r="O36" s="70"/>
      <c r="P36" s="70"/>
      <c r="Q36" s="70"/>
      <c r="R36" s="70"/>
      <c r="S36" s="70"/>
      <c r="T36" s="70"/>
      <c r="U36" s="40"/>
      <c r="V36" s="11"/>
      <c r="W36" s="12"/>
      <c r="X36" s="12"/>
      <c r="Y36" s="12"/>
      <c r="Z36" s="12"/>
      <c r="AA36" s="12"/>
    </row>
    <row r="37" spans="1:27" s="13" customFormat="1" ht="130.19999999999999" customHeight="1" x14ac:dyDescent="0.3">
      <c r="A37" s="37">
        <v>11</v>
      </c>
      <c r="B37" s="14" t="s">
        <v>33</v>
      </c>
      <c r="C37" s="14">
        <v>2020</v>
      </c>
      <c r="D37" s="14" t="s">
        <v>8</v>
      </c>
      <c r="E37" s="14" t="s">
        <v>10</v>
      </c>
      <c r="F37" s="14">
        <v>0.9</v>
      </c>
      <c r="G37" s="14" t="s">
        <v>20</v>
      </c>
      <c r="H37" s="63"/>
      <c r="I37" s="63"/>
      <c r="J37" s="63"/>
      <c r="K37" s="63"/>
      <c r="L37" s="63"/>
      <c r="M37" s="63"/>
      <c r="N37" s="64"/>
      <c r="O37" s="64"/>
      <c r="P37" s="64"/>
      <c r="Q37" s="64"/>
      <c r="R37" s="64"/>
      <c r="S37" s="64"/>
      <c r="T37" s="64"/>
      <c r="U37" s="39" t="s">
        <v>12</v>
      </c>
      <c r="V37" s="11"/>
      <c r="W37" s="12"/>
      <c r="X37" s="12"/>
      <c r="Y37" s="12"/>
      <c r="Z37" s="12"/>
      <c r="AA37" s="12"/>
    </row>
    <row r="38" spans="1:27" s="13" customFormat="1" ht="31.2" customHeight="1" thickBot="1" x14ac:dyDescent="0.35">
      <c r="A38" s="38"/>
      <c r="B38" s="27" t="s">
        <v>28</v>
      </c>
      <c r="C38" s="27">
        <v>2019</v>
      </c>
      <c r="D38" s="27" t="s">
        <v>8</v>
      </c>
      <c r="E38" s="27" t="s">
        <v>10</v>
      </c>
      <c r="F38" s="27" t="s">
        <v>27</v>
      </c>
      <c r="G38" s="18"/>
      <c r="H38" s="72">
        <v>10064.893</v>
      </c>
      <c r="I38" s="69">
        <v>0</v>
      </c>
      <c r="J38" s="69">
        <f>H38</f>
        <v>10064.893</v>
      </c>
      <c r="K38" s="69"/>
      <c r="L38" s="69"/>
      <c r="M38" s="69"/>
      <c r="N38" s="70"/>
      <c r="O38" s="70"/>
      <c r="P38" s="70"/>
      <c r="Q38" s="70"/>
      <c r="R38" s="70"/>
      <c r="S38" s="70"/>
      <c r="T38" s="70"/>
      <c r="U38" s="40"/>
      <c r="V38" s="11"/>
      <c r="W38" s="12"/>
      <c r="X38" s="12"/>
      <c r="Y38" s="12"/>
      <c r="Z38" s="12"/>
      <c r="AA38" s="12"/>
    </row>
    <row r="39" spans="1:27" s="13" customFormat="1" ht="99.6" customHeight="1" x14ac:dyDescent="0.3">
      <c r="A39" s="37">
        <v>12</v>
      </c>
      <c r="B39" s="14" t="s">
        <v>36</v>
      </c>
      <c r="C39" s="14">
        <v>2021</v>
      </c>
      <c r="D39" s="14" t="s">
        <v>8</v>
      </c>
      <c r="E39" s="14" t="s">
        <v>10</v>
      </c>
      <c r="F39" s="14">
        <v>2.9</v>
      </c>
      <c r="G39" s="14" t="s">
        <v>37</v>
      </c>
      <c r="H39" s="63">
        <f>H40+H41</f>
        <v>28950</v>
      </c>
      <c r="I39" s="63"/>
      <c r="J39" s="63"/>
      <c r="K39" s="63"/>
      <c r="L39" s="63"/>
      <c r="M39" s="63"/>
      <c r="N39" s="64"/>
      <c r="O39" s="64"/>
      <c r="P39" s="64"/>
      <c r="Q39" s="64"/>
      <c r="R39" s="64"/>
      <c r="S39" s="64"/>
      <c r="T39" s="64"/>
      <c r="U39" s="39" t="s">
        <v>12</v>
      </c>
      <c r="V39" s="11"/>
      <c r="W39" s="12"/>
      <c r="X39" s="12"/>
      <c r="Y39" s="12"/>
      <c r="Z39" s="12"/>
      <c r="AA39" s="12"/>
    </row>
    <row r="40" spans="1:27" s="13" customFormat="1" ht="34.200000000000003" customHeight="1" x14ac:dyDescent="0.3">
      <c r="A40" s="44"/>
      <c r="B40" s="15" t="s">
        <v>25</v>
      </c>
      <c r="C40" s="15">
        <v>2020</v>
      </c>
      <c r="D40" s="15" t="s">
        <v>26</v>
      </c>
      <c r="E40" s="15" t="s">
        <v>27</v>
      </c>
      <c r="F40" s="15" t="s">
        <v>27</v>
      </c>
      <c r="G40" s="17"/>
      <c r="H40" s="71">
        <v>950</v>
      </c>
      <c r="I40" s="66"/>
      <c r="J40" s="66">
        <v>950</v>
      </c>
      <c r="K40" s="66"/>
      <c r="L40" s="66"/>
      <c r="M40" s="66"/>
      <c r="N40" s="67"/>
      <c r="O40" s="67"/>
      <c r="P40" s="67"/>
      <c r="Q40" s="67"/>
      <c r="R40" s="67"/>
      <c r="S40" s="67"/>
      <c r="T40" s="67"/>
      <c r="U40" s="48"/>
      <c r="V40" s="11"/>
      <c r="W40" s="12"/>
      <c r="X40" s="12"/>
      <c r="Y40" s="12"/>
      <c r="Z40" s="12"/>
      <c r="AA40" s="12"/>
    </row>
    <row r="41" spans="1:27" s="13" customFormat="1" ht="39" customHeight="1" thickBot="1" x14ac:dyDescent="0.35">
      <c r="A41" s="38"/>
      <c r="B41" s="28" t="s">
        <v>28</v>
      </c>
      <c r="C41" s="28">
        <v>2021</v>
      </c>
      <c r="D41" s="28" t="s">
        <v>8</v>
      </c>
      <c r="E41" s="28" t="s">
        <v>10</v>
      </c>
      <c r="F41" s="28" t="s">
        <v>27</v>
      </c>
      <c r="G41" s="18"/>
      <c r="H41" s="72">
        <v>28000</v>
      </c>
      <c r="I41" s="69">
        <v>0</v>
      </c>
      <c r="J41" s="69"/>
      <c r="K41" s="69">
        <v>28000</v>
      </c>
      <c r="L41" s="69"/>
      <c r="M41" s="69"/>
      <c r="N41" s="70"/>
      <c r="O41" s="70"/>
      <c r="P41" s="70"/>
      <c r="Q41" s="70"/>
      <c r="R41" s="70"/>
      <c r="S41" s="70"/>
      <c r="T41" s="70"/>
      <c r="U41" s="40"/>
      <c r="V41" s="11"/>
      <c r="W41" s="12"/>
      <c r="X41" s="12"/>
      <c r="Y41" s="12"/>
      <c r="Z41" s="12"/>
      <c r="AA41" s="12"/>
    </row>
    <row r="42" spans="1:27" s="13" customFormat="1" ht="99.6" customHeight="1" x14ac:dyDescent="0.3">
      <c r="A42" s="37">
        <v>13</v>
      </c>
      <c r="B42" s="14" t="s">
        <v>39</v>
      </c>
      <c r="C42" s="14">
        <v>2020</v>
      </c>
      <c r="D42" s="14" t="s">
        <v>8</v>
      </c>
      <c r="E42" s="14" t="s">
        <v>10</v>
      </c>
      <c r="F42" s="14">
        <v>3.9830000000000001</v>
      </c>
      <c r="G42" s="14" t="s">
        <v>38</v>
      </c>
      <c r="H42" s="63">
        <f>H43+H44</f>
        <v>33897</v>
      </c>
      <c r="I42" s="63"/>
      <c r="J42" s="63"/>
      <c r="K42" s="63"/>
      <c r="L42" s="63"/>
      <c r="M42" s="63"/>
      <c r="N42" s="64"/>
      <c r="O42" s="64"/>
      <c r="P42" s="64"/>
      <c r="Q42" s="64"/>
      <c r="R42" s="64"/>
      <c r="S42" s="64"/>
      <c r="T42" s="64"/>
      <c r="U42" s="39" t="s">
        <v>12</v>
      </c>
      <c r="V42" s="11"/>
      <c r="W42" s="12"/>
      <c r="X42" s="12"/>
      <c r="Y42" s="12"/>
      <c r="Z42" s="12"/>
      <c r="AA42" s="12"/>
    </row>
    <row r="43" spans="1:27" s="13" customFormat="1" ht="34.200000000000003" customHeight="1" x14ac:dyDescent="0.3">
      <c r="A43" s="44"/>
      <c r="B43" s="15" t="s">
        <v>25</v>
      </c>
      <c r="C43" s="15">
        <v>2019</v>
      </c>
      <c r="D43" s="15" t="s">
        <v>26</v>
      </c>
      <c r="E43" s="15" t="s">
        <v>27</v>
      </c>
      <c r="F43" s="15" t="s">
        <v>27</v>
      </c>
      <c r="G43" s="17"/>
      <c r="H43" s="71">
        <v>950</v>
      </c>
      <c r="I43" s="66">
        <v>950</v>
      </c>
      <c r="J43" s="66"/>
      <c r="K43" s="66"/>
      <c r="L43" s="66"/>
      <c r="M43" s="66"/>
      <c r="N43" s="67"/>
      <c r="O43" s="67"/>
      <c r="P43" s="67"/>
      <c r="Q43" s="67"/>
      <c r="R43" s="67"/>
      <c r="S43" s="67"/>
      <c r="T43" s="67"/>
      <c r="U43" s="48"/>
      <c r="V43" s="11"/>
      <c r="W43" s="12"/>
      <c r="X43" s="12"/>
      <c r="Y43" s="12"/>
      <c r="Z43" s="12"/>
      <c r="AA43" s="12"/>
    </row>
    <row r="44" spans="1:27" s="13" customFormat="1" ht="39" customHeight="1" thickBot="1" x14ac:dyDescent="0.35">
      <c r="A44" s="38"/>
      <c r="B44" s="36" t="s">
        <v>28</v>
      </c>
      <c r="C44" s="36">
        <v>2020</v>
      </c>
      <c r="D44" s="36" t="s">
        <v>8</v>
      </c>
      <c r="E44" s="36" t="s">
        <v>10</v>
      </c>
      <c r="F44" s="36" t="s">
        <v>27</v>
      </c>
      <c r="G44" s="18"/>
      <c r="H44" s="72">
        <v>32947</v>
      </c>
      <c r="I44" s="69">
        <v>0</v>
      </c>
      <c r="J44" s="69">
        <f>H44</f>
        <v>32947</v>
      </c>
      <c r="K44" s="69"/>
      <c r="L44" s="69"/>
      <c r="M44" s="69"/>
      <c r="N44" s="70"/>
      <c r="O44" s="70"/>
      <c r="P44" s="70"/>
      <c r="Q44" s="70"/>
      <c r="R44" s="70"/>
      <c r="S44" s="70"/>
      <c r="T44" s="70"/>
      <c r="U44" s="40"/>
      <c r="V44" s="11"/>
      <c r="W44" s="12"/>
      <c r="X44" s="12"/>
      <c r="Y44" s="12"/>
      <c r="Z44" s="12"/>
      <c r="AA44" s="12"/>
    </row>
    <row r="45" spans="1:27" s="13" customFormat="1" ht="99.6" customHeight="1" x14ac:dyDescent="0.3">
      <c r="A45" s="37">
        <v>14</v>
      </c>
      <c r="B45" s="14" t="s">
        <v>40</v>
      </c>
      <c r="C45" s="14">
        <v>2020</v>
      </c>
      <c r="D45" s="14" t="s">
        <v>8</v>
      </c>
      <c r="E45" s="14" t="s">
        <v>10</v>
      </c>
      <c r="F45" s="14">
        <v>2.2000000000000002</v>
      </c>
      <c r="G45" s="14" t="s">
        <v>38</v>
      </c>
      <c r="H45" s="63">
        <f>H46+H47</f>
        <v>26150</v>
      </c>
      <c r="I45" s="63"/>
      <c r="J45" s="63"/>
      <c r="K45" s="63"/>
      <c r="L45" s="63"/>
      <c r="M45" s="63"/>
      <c r="N45" s="64"/>
      <c r="O45" s="64"/>
      <c r="P45" s="64"/>
      <c r="Q45" s="64"/>
      <c r="R45" s="64"/>
      <c r="S45" s="64"/>
      <c r="T45" s="64"/>
      <c r="U45" s="39" t="s">
        <v>12</v>
      </c>
      <c r="V45" s="11"/>
      <c r="W45" s="12"/>
      <c r="X45" s="12"/>
      <c r="Y45" s="12"/>
      <c r="Z45" s="12"/>
      <c r="AA45" s="12"/>
    </row>
    <row r="46" spans="1:27" s="13" customFormat="1" ht="34.200000000000003" customHeight="1" x14ac:dyDescent="0.3">
      <c r="A46" s="44"/>
      <c r="B46" s="15" t="s">
        <v>25</v>
      </c>
      <c r="C46" s="15">
        <v>2019</v>
      </c>
      <c r="D46" s="15" t="s">
        <v>26</v>
      </c>
      <c r="E46" s="15" t="s">
        <v>27</v>
      </c>
      <c r="F46" s="15" t="s">
        <v>27</v>
      </c>
      <c r="G46" s="17"/>
      <c r="H46" s="71">
        <v>650</v>
      </c>
      <c r="I46" s="66">
        <v>650</v>
      </c>
      <c r="J46" s="66"/>
      <c r="K46" s="66"/>
      <c r="L46" s="66"/>
      <c r="M46" s="66"/>
      <c r="N46" s="67"/>
      <c r="O46" s="67"/>
      <c r="P46" s="67"/>
      <c r="Q46" s="67"/>
      <c r="R46" s="67"/>
      <c r="S46" s="67"/>
      <c r="T46" s="67"/>
      <c r="U46" s="48"/>
      <c r="V46" s="11"/>
      <c r="W46" s="12"/>
      <c r="X46" s="12"/>
      <c r="Y46" s="12"/>
      <c r="Z46" s="12"/>
      <c r="AA46" s="12"/>
    </row>
    <row r="47" spans="1:27" s="13" customFormat="1" ht="39" customHeight="1" thickBot="1" x14ac:dyDescent="0.35">
      <c r="A47" s="38"/>
      <c r="B47" s="36" t="s">
        <v>28</v>
      </c>
      <c r="C47" s="36">
        <v>2020</v>
      </c>
      <c r="D47" s="36" t="s">
        <v>8</v>
      </c>
      <c r="E47" s="36" t="s">
        <v>10</v>
      </c>
      <c r="F47" s="36" t="s">
        <v>27</v>
      </c>
      <c r="G47" s="18"/>
      <c r="H47" s="72">
        <v>25500</v>
      </c>
      <c r="I47" s="69">
        <v>0</v>
      </c>
      <c r="J47" s="69">
        <f>H47</f>
        <v>25500</v>
      </c>
      <c r="K47" s="69"/>
      <c r="L47" s="69"/>
      <c r="M47" s="69"/>
      <c r="N47" s="70"/>
      <c r="O47" s="70"/>
      <c r="P47" s="70"/>
      <c r="Q47" s="70"/>
      <c r="R47" s="70"/>
      <c r="S47" s="70"/>
      <c r="T47" s="70"/>
      <c r="U47" s="40"/>
      <c r="V47" s="11"/>
      <c r="W47" s="12"/>
      <c r="X47" s="12"/>
      <c r="Y47" s="12"/>
      <c r="Z47" s="12"/>
      <c r="AA47" s="12"/>
    </row>
    <row r="48" spans="1:27" s="13" customFormat="1" ht="99.6" customHeight="1" x14ac:dyDescent="0.3">
      <c r="A48" s="37">
        <v>15</v>
      </c>
      <c r="B48" s="14" t="s">
        <v>41</v>
      </c>
      <c r="C48" s="14">
        <v>2020</v>
      </c>
      <c r="D48" s="14" t="s">
        <v>8</v>
      </c>
      <c r="E48" s="14" t="s">
        <v>42</v>
      </c>
      <c r="F48" s="14">
        <v>1.5</v>
      </c>
      <c r="G48" s="14" t="s">
        <v>43</v>
      </c>
      <c r="H48" s="63">
        <f>H50+H49</f>
        <v>15450</v>
      </c>
      <c r="I48" s="63"/>
      <c r="J48" s="63"/>
      <c r="K48" s="63"/>
      <c r="L48" s="63"/>
      <c r="M48" s="63"/>
      <c r="N48" s="64"/>
      <c r="O48" s="64"/>
      <c r="P48" s="64"/>
      <c r="Q48" s="64"/>
      <c r="R48" s="64"/>
      <c r="S48" s="64"/>
      <c r="T48" s="64"/>
      <c r="U48" s="39" t="s">
        <v>46</v>
      </c>
      <c r="V48" s="11"/>
      <c r="W48" s="12"/>
      <c r="X48" s="12"/>
      <c r="Y48" s="12"/>
      <c r="Z48" s="12"/>
      <c r="AA48" s="12"/>
    </row>
    <row r="49" spans="1:27" s="13" customFormat="1" ht="34.200000000000003" customHeight="1" x14ac:dyDescent="0.3">
      <c r="A49" s="44"/>
      <c r="B49" s="15" t="s">
        <v>25</v>
      </c>
      <c r="C49" s="15">
        <v>2019</v>
      </c>
      <c r="D49" s="15" t="s">
        <v>26</v>
      </c>
      <c r="E49" s="15" t="s">
        <v>27</v>
      </c>
      <c r="F49" s="15" t="s">
        <v>27</v>
      </c>
      <c r="G49" s="17"/>
      <c r="H49" s="71">
        <v>450</v>
      </c>
      <c r="I49" s="66">
        <v>450</v>
      </c>
      <c r="J49" s="66"/>
      <c r="K49" s="66"/>
      <c r="L49" s="66"/>
      <c r="M49" s="66"/>
      <c r="N49" s="67"/>
      <c r="O49" s="67"/>
      <c r="P49" s="67"/>
      <c r="Q49" s="67"/>
      <c r="R49" s="67"/>
      <c r="S49" s="67"/>
      <c r="T49" s="67"/>
      <c r="U49" s="48"/>
      <c r="V49" s="11"/>
      <c r="W49" s="12"/>
      <c r="X49" s="12"/>
      <c r="Y49" s="12"/>
      <c r="Z49" s="12"/>
      <c r="AA49" s="12"/>
    </row>
    <row r="50" spans="1:27" s="13" customFormat="1" ht="39" customHeight="1" thickBot="1" x14ac:dyDescent="0.35">
      <c r="A50" s="38"/>
      <c r="B50" s="36" t="s">
        <v>28</v>
      </c>
      <c r="C50" s="36">
        <v>2020</v>
      </c>
      <c r="D50" s="36" t="s">
        <v>8</v>
      </c>
      <c r="E50" s="36" t="str">
        <f>E48</f>
        <v>реконструкция</v>
      </c>
      <c r="F50" s="36" t="s">
        <v>27</v>
      </c>
      <c r="G50" s="18"/>
      <c r="H50" s="72">
        <v>15000</v>
      </c>
      <c r="I50" s="69">
        <v>0</v>
      </c>
      <c r="J50" s="69">
        <f>H50</f>
        <v>15000</v>
      </c>
      <c r="K50" s="69"/>
      <c r="L50" s="69"/>
      <c r="M50" s="69"/>
      <c r="N50" s="70"/>
      <c r="O50" s="70"/>
      <c r="P50" s="70"/>
      <c r="Q50" s="70"/>
      <c r="R50" s="70"/>
      <c r="S50" s="70"/>
      <c r="T50" s="70"/>
      <c r="U50" s="40"/>
      <c r="V50" s="11"/>
      <c r="W50" s="12"/>
      <c r="X50" s="12"/>
      <c r="Y50" s="12"/>
      <c r="Z50" s="12"/>
      <c r="AA50" s="12"/>
    </row>
    <row r="51" spans="1:27" s="13" customFormat="1" ht="99.6" customHeight="1" x14ac:dyDescent="0.3">
      <c r="A51" s="37">
        <v>16</v>
      </c>
      <c r="B51" s="14" t="s">
        <v>44</v>
      </c>
      <c r="C51" s="14">
        <v>2020</v>
      </c>
      <c r="D51" s="14" t="s">
        <v>8</v>
      </c>
      <c r="E51" s="14" t="s">
        <v>42</v>
      </c>
      <c r="F51" s="14">
        <v>1.5</v>
      </c>
      <c r="G51" s="14" t="s">
        <v>43</v>
      </c>
      <c r="H51" s="63">
        <f>H52+H53</f>
        <v>15450</v>
      </c>
      <c r="I51" s="63"/>
      <c r="J51" s="63"/>
      <c r="K51" s="63"/>
      <c r="L51" s="63"/>
      <c r="M51" s="63"/>
      <c r="N51" s="64"/>
      <c r="O51" s="64"/>
      <c r="P51" s="64"/>
      <c r="Q51" s="64"/>
      <c r="R51" s="64"/>
      <c r="S51" s="64"/>
      <c r="T51" s="64"/>
      <c r="U51" s="39" t="s">
        <v>45</v>
      </c>
      <c r="V51" s="11"/>
      <c r="W51" s="12"/>
      <c r="X51" s="12"/>
      <c r="Y51" s="12"/>
      <c r="Z51" s="12"/>
      <c r="AA51" s="12"/>
    </row>
    <row r="52" spans="1:27" s="13" customFormat="1" ht="34.200000000000003" customHeight="1" x14ac:dyDescent="0.3">
      <c r="A52" s="44"/>
      <c r="B52" s="15" t="s">
        <v>25</v>
      </c>
      <c r="C52" s="15">
        <v>2019</v>
      </c>
      <c r="D52" s="15" t="s">
        <v>26</v>
      </c>
      <c r="E52" s="15" t="s">
        <v>27</v>
      </c>
      <c r="F52" s="15" t="s">
        <v>27</v>
      </c>
      <c r="G52" s="17"/>
      <c r="H52" s="71">
        <v>450</v>
      </c>
      <c r="I52" s="66">
        <v>450</v>
      </c>
      <c r="J52" s="66"/>
      <c r="K52" s="66"/>
      <c r="L52" s="66"/>
      <c r="M52" s="66"/>
      <c r="N52" s="67"/>
      <c r="O52" s="67"/>
      <c r="P52" s="67"/>
      <c r="Q52" s="67"/>
      <c r="R52" s="67"/>
      <c r="S52" s="67"/>
      <c r="T52" s="67"/>
      <c r="U52" s="48"/>
      <c r="V52" s="11"/>
      <c r="W52" s="12"/>
      <c r="X52" s="12"/>
      <c r="Y52" s="12"/>
      <c r="Z52" s="12"/>
      <c r="AA52" s="12"/>
    </row>
    <row r="53" spans="1:27" s="13" customFormat="1" ht="39" customHeight="1" thickBot="1" x14ac:dyDescent="0.35">
      <c r="A53" s="38"/>
      <c r="B53" s="36" t="s">
        <v>28</v>
      </c>
      <c r="C53" s="36">
        <v>2020</v>
      </c>
      <c r="D53" s="36" t="s">
        <v>8</v>
      </c>
      <c r="E53" s="36" t="str">
        <f>E51</f>
        <v>реконструкция</v>
      </c>
      <c r="F53" s="36" t="s">
        <v>27</v>
      </c>
      <c r="G53" s="18"/>
      <c r="H53" s="72">
        <v>15000</v>
      </c>
      <c r="I53" s="69">
        <v>0</v>
      </c>
      <c r="J53" s="69">
        <f>H53</f>
        <v>15000</v>
      </c>
      <c r="K53" s="69"/>
      <c r="L53" s="69"/>
      <c r="M53" s="69"/>
      <c r="N53" s="70"/>
      <c r="O53" s="70"/>
      <c r="P53" s="70"/>
      <c r="Q53" s="70"/>
      <c r="R53" s="70"/>
      <c r="S53" s="70"/>
      <c r="T53" s="70"/>
      <c r="U53" s="40"/>
      <c r="V53" s="11"/>
      <c r="W53" s="12"/>
      <c r="X53" s="12"/>
      <c r="Y53" s="12"/>
      <c r="Z53" s="12"/>
      <c r="AA53" s="12"/>
    </row>
    <row r="54" spans="1:27" s="13" customFormat="1" ht="99.6" customHeight="1" x14ac:dyDescent="0.3">
      <c r="A54" s="37">
        <v>17</v>
      </c>
      <c r="B54" s="14" t="s">
        <v>47</v>
      </c>
      <c r="C54" s="14">
        <v>2022</v>
      </c>
      <c r="D54" s="14" t="s">
        <v>8</v>
      </c>
      <c r="E54" s="14" t="s">
        <v>10</v>
      </c>
      <c r="F54" s="14">
        <v>2.2000000000000002</v>
      </c>
      <c r="G54" s="14" t="s">
        <v>48</v>
      </c>
      <c r="H54" s="63">
        <f>H55+H56</f>
        <v>28850</v>
      </c>
      <c r="I54" s="63"/>
      <c r="J54" s="63"/>
      <c r="K54" s="63"/>
      <c r="L54" s="63"/>
      <c r="M54" s="63"/>
      <c r="N54" s="64"/>
      <c r="O54" s="64"/>
      <c r="P54" s="64"/>
      <c r="Q54" s="64"/>
      <c r="R54" s="64"/>
      <c r="S54" s="64"/>
      <c r="T54" s="64"/>
      <c r="U54" s="39" t="s">
        <v>12</v>
      </c>
      <c r="V54" s="11"/>
      <c r="W54" s="12"/>
      <c r="X54" s="12"/>
      <c r="Y54" s="12"/>
      <c r="Z54" s="12"/>
      <c r="AA54" s="12"/>
    </row>
    <row r="55" spans="1:27" s="13" customFormat="1" ht="34.200000000000003" customHeight="1" x14ac:dyDescent="0.3">
      <c r="A55" s="44"/>
      <c r="B55" s="15" t="s">
        <v>25</v>
      </c>
      <c r="C55" s="15">
        <v>2021</v>
      </c>
      <c r="D55" s="15" t="s">
        <v>26</v>
      </c>
      <c r="E55" s="15" t="s">
        <v>27</v>
      </c>
      <c r="F55" s="15" t="s">
        <v>27</v>
      </c>
      <c r="G55" s="17"/>
      <c r="H55" s="71">
        <v>850</v>
      </c>
      <c r="I55" s="66"/>
      <c r="J55" s="66"/>
      <c r="K55" s="66">
        <v>850</v>
      </c>
      <c r="L55" s="66"/>
      <c r="M55" s="66"/>
      <c r="N55" s="67"/>
      <c r="O55" s="67"/>
      <c r="P55" s="67"/>
      <c r="Q55" s="67"/>
      <c r="R55" s="67"/>
      <c r="S55" s="67"/>
      <c r="T55" s="67"/>
      <c r="U55" s="48"/>
      <c r="V55" s="11"/>
      <c r="W55" s="12"/>
      <c r="X55" s="12"/>
      <c r="Y55" s="12"/>
      <c r="Z55" s="12"/>
      <c r="AA55" s="12"/>
    </row>
    <row r="56" spans="1:27" s="13" customFormat="1" ht="39" customHeight="1" thickBot="1" x14ac:dyDescent="0.35">
      <c r="A56" s="38"/>
      <c r="B56" s="36" t="s">
        <v>28</v>
      </c>
      <c r="C56" s="36">
        <f>C54</f>
        <v>2022</v>
      </c>
      <c r="D56" s="36" t="s">
        <v>8</v>
      </c>
      <c r="E56" s="36" t="str">
        <f>E54</f>
        <v>строи-тельство</v>
      </c>
      <c r="F56" s="36" t="s">
        <v>27</v>
      </c>
      <c r="G56" s="18"/>
      <c r="H56" s="72">
        <v>28000</v>
      </c>
      <c r="I56" s="69">
        <v>0</v>
      </c>
      <c r="J56" s="69"/>
      <c r="K56" s="69"/>
      <c r="L56" s="69">
        <f>H56</f>
        <v>28000</v>
      </c>
      <c r="M56" s="69"/>
      <c r="N56" s="70"/>
      <c r="O56" s="70"/>
      <c r="P56" s="70"/>
      <c r="Q56" s="70"/>
      <c r="R56" s="70"/>
      <c r="S56" s="70"/>
      <c r="T56" s="70"/>
      <c r="U56" s="40"/>
      <c r="V56" s="11"/>
      <c r="W56" s="12"/>
      <c r="X56" s="12"/>
      <c r="Y56" s="12"/>
      <c r="Z56" s="12"/>
      <c r="AA56" s="12"/>
    </row>
    <row r="57" spans="1:27" s="13" customFormat="1" ht="99.6" customHeight="1" x14ac:dyDescent="0.3">
      <c r="A57" s="37">
        <v>18</v>
      </c>
      <c r="B57" s="14" t="s">
        <v>49</v>
      </c>
      <c r="C57" s="14">
        <v>2020</v>
      </c>
      <c r="D57" s="14" t="s">
        <v>8</v>
      </c>
      <c r="E57" s="14" t="s">
        <v>10</v>
      </c>
      <c r="F57" s="14">
        <v>1.2</v>
      </c>
      <c r="G57" s="14" t="s">
        <v>43</v>
      </c>
      <c r="H57" s="63">
        <f>H58+H59</f>
        <v>18450</v>
      </c>
      <c r="I57" s="63"/>
      <c r="J57" s="63"/>
      <c r="K57" s="63"/>
      <c r="L57" s="63"/>
      <c r="M57" s="63"/>
      <c r="N57" s="64"/>
      <c r="O57" s="64"/>
      <c r="P57" s="64"/>
      <c r="Q57" s="64"/>
      <c r="R57" s="64"/>
      <c r="S57" s="64"/>
      <c r="T57" s="64"/>
      <c r="U57" s="39" t="s">
        <v>53</v>
      </c>
      <c r="V57" s="11"/>
      <c r="W57" s="12"/>
      <c r="X57" s="12"/>
      <c r="Y57" s="12"/>
      <c r="Z57" s="12"/>
      <c r="AA57" s="12"/>
    </row>
    <row r="58" spans="1:27" s="13" customFormat="1" ht="34.200000000000003" customHeight="1" x14ac:dyDescent="0.3">
      <c r="A58" s="44"/>
      <c r="B58" s="15" t="s">
        <v>25</v>
      </c>
      <c r="C58" s="15">
        <v>2020</v>
      </c>
      <c r="D58" s="15" t="s">
        <v>26</v>
      </c>
      <c r="E58" s="15" t="s">
        <v>27</v>
      </c>
      <c r="F58" s="15" t="s">
        <v>27</v>
      </c>
      <c r="G58" s="17"/>
      <c r="H58" s="71">
        <v>450</v>
      </c>
      <c r="I58" s="66"/>
      <c r="J58" s="66">
        <v>450</v>
      </c>
      <c r="K58" s="66"/>
      <c r="L58" s="66"/>
      <c r="M58" s="66"/>
      <c r="N58" s="67"/>
      <c r="O58" s="67"/>
      <c r="P58" s="67"/>
      <c r="Q58" s="67"/>
      <c r="R58" s="67"/>
      <c r="S58" s="67"/>
      <c r="T58" s="67"/>
      <c r="U58" s="48"/>
      <c r="V58" s="11"/>
      <c r="W58" s="12"/>
      <c r="X58" s="12"/>
      <c r="Y58" s="12"/>
      <c r="Z58" s="12"/>
      <c r="AA58" s="12"/>
    </row>
    <row r="59" spans="1:27" s="13" customFormat="1" ht="39" customHeight="1" thickBot="1" x14ac:dyDescent="0.35">
      <c r="A59" s="38"/>
      <c r="B59" s="36" t="s">
        <v>28</v>
      </c>
      <c r="C59" s="36">
        <f>C57</f>
        <v>2020</v>
      </c>
      <c r="D59" s="36" t="s">
        <v>8</v>
      </c>
      <c r="E59" s="36" t="str">
        <f>E57</f>
        <v>строи-тельство</v>
      </c>
      <c r="F59" s="36" t="s">
        <v>27</v>
      </c>
      <c r="G59" s="18"/>
      <c r="H59" s="72">
        <v>18000</v>
      </c>
      <c r="I59" s="69">
        <v>0</v>
      </c>
      <c r="J59" s="69">
        <f>H59</f>
        <v>18000</v>
      </c>
      <c r="K59" s="69"/>
      <c r="L59" s="69"/>
      <c r="M59" s="69"/>
      <c r="N59" s="70"/>
      <c r="O59" s="70"/>
      <c r="P59" s="70"/>
      <c r="Q59" s="70"/>
      <c r="R59" s="70"/>
      <c r="S59" s="70"/>
      <c r="T59" s="70"/>
      <c r="U59" s="40"/>
      <c r="V59" s="11"/>
      <c r="W59" s="12"/>
      <c r="X59" s="12"/>
      <c r="Y59" s="12"/>
      <c r="Z59" s="12"/>
      <c r="AA59" s="12"/>
    </row>
    <row r="60" spans="1:27" s="13" customFormat="1" ht="99.6" customHeight="1" x14ac:dyDescent="0.3">
      <c r="A60" s="37">
        <v>19</v>
      </c>
      <c r="B60" s="14" t="s">
        <v>49</v>
      </c>
      <c r="C60" s="14">
        <v>2023</v>
      </c>
      <c r="D60" s="14" t="s">
        <v>8</v>
      </c>
      <c r="E60" s="14" t="s">
        <v>10</v>
      </c>
      <c r="F60" s="14">
        <v>3.1</v>
      </c>
      <c r="G60" s="14" t="s">
        <v>50</v>
      </c>
      <c r="H60" s="63">
        <f>H61+H62</f>
        <v>33050</v>
      </c>
      <c r="I60" s="63"/>
      <c r="J60" s="63"/>
      <c r="K60" s="63"/>
      <c r="L60" s="63"/>
      <c r="M60" s="63"/>
      <c r="N60" s="64"/>
      <c r="O60" s="64"/>
      <c r="P60" s="64"/>
      <c r="Q60" s="64"/>
      <c r="R60" s="64"/>
      <c r="S60" s="64"/>
      <c r="T60" s="64"/>
      <c r="U60" s="39" t="s">
        <v>52</v>
      </c>
      <c r="V60" s="11"/>
      <c r="W60" s="12"/>
      <c r="X60" s="12"/>
      <c r="Y60" s="12"/>
      <c r="Z60" s="12"/>
      <c r="AA60" s="12"/>
    </row>
    <row r="61" spans="1:27" s="13" customFormat="1" ht="34.200000000000003" customHeight="1" x14ac:dyDescent="0.3">
      <c r="A61" s="44"/>
      <c r="B61" s="15" t="s">
        <v>25</v>
      </c>
      <c r="C61" s="15">
        <v>2022</v>
      </c>
      <c r="D61" s="15" t="s">
        <v>26</v>
      </c>
      <c r="E61" s="15" t="s">
        <v>27</v>
      </c>
      <c r="F61" s="15" t="s">
        <v>27</v>
      </c>
      <c r="G61" s="17"/>
      <c r="H61" s="71">
        <v>1050</v>
      </c>
      <c r="I61" s="66"/>
      <c r="J61" s="66"/>
      <c r="K61" s="66"/>
      <c r="L61" s="66">
        <v>1050</v>
      </c>
      <c r="M61" s="66"/>
      <c r="N61" s="67"/>
      <c r="O61" s="67"/>
      <c r="P61" s="67"/>
      <c r="Q61" s="67"/>
      <c r="R61" s="67"/>
      <c r="S61" s="67"/>
      <c r="T61" s="67"/>
      <c r="U61" s="48"/>
      <c r="V61" s="11"/>
      <c r="W61" s="12"/>
      <c r="X61" s="12"/>
      <c r="Y61" s="12"/>
      <c r="Z61" s="12"/>
      <c r="AA61" s="12"/>
    </row>
    <row r="62" spans="1:27" s="13" customFormat="1" ht="39" customHeight="1" thickBot="1" x14ac:dyDescent="0.35">
      <c r="A62" s="38"/>
      <c r="B62" s="36" t="s">
        <v>28</v>
      </c>
      <c r="C62" s="36">
        <f>C60</f>
        <v>2023</v>
      </c>
      <c r="D62" s="36" t="s">
        <v>8</v>
      </c>
      <c r="E62" s="36" t="str">
        <f>E60</f>
        <v>строи-тельство</v>
      </c>
      <c r="F62" s="36" t="s">
        <v>27</v>
      </c>
      <c r="G62" s="18"/>
      <c r="H62" s="72">
        <v>32000</v>
      </c>
      <c r="I62" s="69">
        <v>0</v>
      </c>
      <c r="J62" s="69"/>
      <c r="K62" s="69"/>
      <c r="L62" s="69"/>
      <c r="M62" s="69">
        <v>32000</v>
      </c>
      <c r="N62" s="70"/>
      <c r="O62" s="70"/>
      <c r="P62" s="70"/>
      <c r="Q62" s="70"/>
      <c r="R62" s="70"/>
      <c r="S62" s="70"/>
      <c r="T62" s="70"/>
      <c r="U62" s="40"/>
      <c r="V62" s="11"/>
      <c r="W62" s="12"/>
      <c r="X62" s="12"/>
      <c r="Y62" s="12"/>
      <c r="Z62" s="12"/>
      <c r="AA62" s="12"/>
    </row>
    <row r="63" spans="1:27" s="13" customFormat="1" ht="99.6" customHeight="1" x14ac:dyDescent="0.3">
      <c r="A63" s="37">
        <v>20</v>
      </c>
      <c r="B63" s="14" t="s">
        <v>51</v>
      </c>
      <c r="C63" s="14">
        <v>2024</v>
      </c>
      <c r="D63" s="14" t="s">
        <v>8</v>
      </c>
      <c r="E63" s="14" t="s">
        <v>10</v>
      </c>
      <c r="F63" s="14">
        <v>2.5</v>
      </c>
      <c r="G63" s="14" t="s">
        <v>57</v>
      </c>
      <c r="H63" s="63">
        <f>H64+H65</f>
        <v>28650</v>
      </c>
      <c r="I63" s="63"/>
      <c r="J63" s="63"/>
      <c r="K63" s="63"/>
      <c r="L63" s="63"/>
      <c r="M63" s="63"/>
      <c r="N63" s="64"/>
      <c r="O63" s="64"/>
      <c r="P63" s="64"/>
      <c r="Q63" s="64"/>
      <c r="R63" s="64"/>
      <c r="S63" s="64"/>
      <c r="T63" s="64"/>
      <c r="U63" s="39" t="s">
        <v>12</v>
      </c>
      <c r="V63" s="11"/>
      <c r="W63" s="12"/>
      <c r="X63" s="12"/>
      <c r="Y63" s="12"/>
      <c r="Z63" s="12"/>
      <c r="AA63" s="12"/>
    </row>
    <row r="64" spans="1:27" s="13" customFormat="1" ht="34.200000000000003" customHeight="1" x14ac:dyDescent="0.3">
      <c r="A64" s="44"/>
      <c r="B64" s="15" t="s">
        <v>25</v>
      </c>
      <c r="C64" s="15">
        <v>2023</v>
      </c>
      <c r="D64" s="15" t="s">
        <v>26</v>
      </c>
      <c r="E64" s="15" t="s">
        <v>27</v>
      </c>
      <c r="F64" s="15" t="s">
        <v>27</v>
      </c>
      <c r="G64" s="17"/>
      <c r="H64" s="71">
        <v>650</v>
      </c>
      <c r="I64" s="66"/>
      <c r="J64" s="66"/>
      <c r="K64" s="66"/>
      <c r="L64" s="66"/>
      <c r="M64" s="66">
        <v>650</v>
      </c>
      <c r="N64" s="67"/>
      <c r="O64" s="67"/>
      <c r="P64" s="67"/>
      <c r="Q64" s="67"/>
      <c r="R64" s="67"/>
      <c r="S64" s="67"/>
      <c r="T64" s="67"/>
      <c r="U64" s="48"/>
      <c r="V64" s="11"/>
      <c r="W64" s="12"/>
      <c r="X64" s="12"/>
      <c r="Y64" s="12"/>
      <c r="Z64" s="12"/>
      <c r="AA64" s="12"/>
    </row>
    <row r="65" spans="1:27" s="13" customFormat="1" ht="39" customHeight="1" thickBot="1" x14ac:dyDescent="0.35">
      <c r="A65" s="38"/>
      <c r="B65" s="36" t="s">
        <v>28</v>
      </c>
      <c r="C65" s="36">
        <f>C63</f>
        <v>2024</v>
      </c>
      <c r="D65" s="36" t="s">
        <v>8</v>
      </c>
      <c r="E65" s="36" t="str">
        <f>E63</f>
        <v>строи-тельство</v>
      </c>
      <c r="F65" s="36" t="s">
        <v>27</v>
      </c>
      <c r="G65" s="18"/>
      <c r="H65" s="72">
        <v>28000</v>
      </c>
      <c r="I65" s="69">
        <v>0</v>
      </c>
      <c r="J65" s="69"/>
      <c r="K65" s="69"/>
      <c r="L65" s="69"/>
      <c r="M65" s="69"/>
      <c r="N65" s="70">
        <v>28000</v>
      </c>
      <c r="O65" s="70"/>
      <c r="P65" s="70"/>
      <c r="Q65" s="70"/>
      <c r="R65" s="70"/>
      <c r="S65" s="70"/>
      <c r="T65" s="70"/>
      <c r="U65" s="40"/>
      <c r="V65" s="11"/>
      <c r="W65" s="12"/>
      <c r="X65" s="12"/>
      <c r="Y65" s="12"/>
      <c r="Z65" s="12"/>
      <c r="AA65" s="12"/>
    </row>
    <row r="66" spans="1:27" s="13" customFormat="1" ht="99.6" customHeight="1" x14ac:dyDescent="0.3">
      <c r="A66" s="37">
        <v>21</v>
      </c>
      <c r="B66" s="14" t="s">
        <v>54</v>
      </c>
      <c r="C66" s="14">
        <v>2025</v>
      </c>
      <c r="D66" s="14" t="s">
        <v>8</v>
      </c>
      <c r="E66" s="14" t="s">
        <v>10</v>
      </c>
      <c r="F66" s="14">
        <v>2.5</v>
      </c>
      <c r="G66" s="14" t="s">
        <v>56</v>
      </c>
      <c r="H66" s="63">
        <f>H67+H68</f>
        <v>28650</v>
      </c>
      <c r="I66" s="63"/>
      <c r="J66" s="63"/>
      <c r="K66" s="63"/>
      <c r="L66" s="63"/>
      <c r="M66" s="63"/>
      <c r="N66" s="64"/>
      <c r="O66" s="64"/>
      <c r="P66" s="64"/>
      <c r="Q66" s="64"/>
      <c r="R66" s="64"/>
      <c r="S66" s="64"/>
      <c r="T66" s="64"/>
      <c r="U66" s="39" t="s">
        <v>12</v>
      </c>
      <c r="V66" s="11"/>
      <c r="W66" s="12"/>
      <c r="X66" s="12"/>
      <c r="Y66" s="12"/>
      <c r="Z66" s="12"/>
      <c r="AA66" s="12"/>
    </row>
    <row r="67" spans="1:27" s="13" customFormat="1" ht="34.200000000000003" customHeight="1" x14ac:dyDescent="0.3">
      <c r="A67" s="44"/>
      <c r="B67" s="15" t="s">
        <v>25</v>
      </c>
      <c r="C67" s="15">
        <v>2024</v>
      </c>
      <c r="D67" s="15" t="s">
        <v>26</v>
      </c>
      <c r="E67" s="15" t="s">
        <v>27</v>
      </c>
      <c r="F67" s="15" t="s">
        <v>27</v>
      </c>
      <c r="G67" s="17"/>
      <c r="H67" s="71">
        <v>650</v>
      </c>
      <c r="I67" s="66"/>
      <c r="J67" s="66"/>
      <c r="K67" s="66"/>
      <c r="L67" s="66"/>
      <c r="M67" s="66"/>
      <c r="N67" s="67">
        <v>650</v>
      </c>
      <c r="O67" s="67"/>
      <c r="P67" s="67"/>
      <c r="Q67" s="67"/>
      <c r="R67" s="67"/>
      <c r="S67" s="67"/>
      <c r="T67" s="67"/>
      <c r="U67" s="48"/>
      <c r="V67" s="11"/>
      <c r="W67" s="12"/>
      <c r="X67" s="12"/>
      <c r="Y67" s="12"/>
      <c r="Z67" s="12"/>
      <c r="AA67" s="12"/>
    </row>
    <row r="68" spans="1:27" s="13" customFormat="1" ht="39" customHeight="1" thickBot="1" x14ac:dyDescent="0.35">
      <c r="A68" s="38"/>
      <c r="B68" s="36" t="s">
        <v>28</v>
      </c>
      <c r="C68" s="36">
        <f>C66</f>
        <v>2025</v>
      </c>
      <c r="D68" s="36" t="s">
        <v>8</v>
      </c>
      <c r="E68" s="36" t="str">
        <f>E66</f>
        <v>строи-тельство</v>
      </c>
      <c r="F68" s="36" t="s">
        <v>27</v>
      </c>
      <c r="G68" s="18"/>
      <c r="H68" s="72">
        <v>28000</v>
      </c>
      <c r="I68" s="69">
        <v>0</v>
      </c>
      <c r="J68" s="69"/>
      <c r="K68" s="69"/>
      <c r="L68" s="69"/>
      <c r="M68" s="69"/>
      <c r="N68" s="70"/>
      <c r="O68" s="70">
        <v>28000</v>
      </c>
      <c r="P68" s="70"/>
      <c r="Q68" s="70"/>
      <c r="R68" s="70"/>
      <c r="S68" s="70"/>
      <c r="T68" s="70"/>
      <c r="U68" s="40"/>
      <c r="V68" s="11"/>
      <c r="W68" s="12"/>
      <c r="X68" s="12"/>
      <c r="Y68" s="12"/>
      <c r="Z68" s="12"/>
      <c r="AA68" s="12"/>
    </row>
    <row r="69" spans="1:27" s="13" customFormat="1" ht="99.6" customHeight="1" x14ac:dyDescent="0.3">
      <c r="A69" s="37">
        <v>22</v>
      </c>
      <c r="B69" s="14" t="s">
        <v>55</v>
      </c>
      <c r="C69" s="14">
        <v>2026</v>
      </c>
      <c r="D69" s="14" t="s">
        <v>8</v>
      </c>
      <c r="E69" s="14" t="s">
        <v>10</v>
      </c>
      <c r="F69" s="14">
        <v>1.5</v>
      </c>
      <c r="G69" s="14" t="s">
        <v>59</v>
      </c>
      <c r="H69" s="63">
        <f>H70+H71</f>
        <v>18450</v>
      </c>
      <c r="I69" s="63"/>
      <c r="J69" s="63"/>
      <c r="K69" s="63"/>
      <c r="L69" s="63"/>
      <c r="M69" s="63"/>
      <c r="N69" s="64"/>
      <c r="O69" s="64"/>
      <c r="P69" s="64"/>
      <c r="Q69" s="64"/>
      <c r="R69" s="64"/>
      <c r="S69" s="64"/>
      <c r="T69" s="64"/>
      <c r="U69" s="39" t="s">
        <v>12</v>
      </c>
      <c r="V69" s="11"/>
      <c r="W69" s="12"/>
      <c r="X69" s="12"/>
      <c r="Y69" s="12"/>
      <c r="Z69" s="12"/>
      <c r="AA69" s="12"/>
    </row>
    <row r="70" spans="1:27" s="13" customFormat="1" ht="34.200000000000003" customHeight="1" x14ac:dyDescent="0.3">
      <c r="A70" s="44"/>
      <c r="B70" s="15" t="s">
        <v>25</v>
      </c>
      <c r="C70" s="15">
        <v>2025</v>
      </c>
      <c r="D70" s="15" t="s">
        <v>26</v>
      </c>
      <c r="E70" s="15" t="s">
        <v>27</v>
      </c>
      <c r="F70" s="15" t="s">
        <v>27</v>
      </c>
      <c r="G70" s="17"/>
      <c r="H70" s="71">
        <v>450</v>
      </c>
      <c r="I70" s="66"/>
      <c r="J70" s="66"/>
      <c r="K70" s="66"/>
      <c r="L70" s="66"/>
      <c r="M70" s="66"/>
      <c r="N70" s="67"/>
      <c r="O70" s="67">
        <v>450</v>
      </c>
      <c r="P70" s="67"/>
      <c r="Q70" s="67"/>
      <c r="R70" s="67"/>
      <c r="S70" s="67"/>
      <c r="T70" s="67"/>
      <c r="U70" s="48"/>
      <c r="V70" s="11"/>
      <c r="W70" s="12"/>
      <c r="X70" s="12"/>
      <c r="Y70" s="12"/>
      <c r="Z70" s="12"/>
      <c r="AA70" s="12"/>
    </row>
    <row r="71" spans="1:27" s="13" customFormat="1" ht="39" customHeight="1" thickBot="1" x14ac:dyDescent="0.35">
      <c r="A71" s="38"/>
      <c r="B71" s="36" t="s">
        <v>28</v>
      </c>
      <c r="C71" s="36">
        <f>C69</f>
        <v>2026</v>
      </c>
      <c r="D71" s="36" t="s">
        <v>8</v>
      </c>
      <c r="E71" s="36" t="str">
        <f>E69</f>
        <v>строи-тельство</v>
      </c>
      <c r="F71" s="36" t="s">
        <v>27</v>
      </c>
      <c r="G71" s="18"/>
      <c r="H71" s="72">
        <v>18000</v>
      </c>
      <c r="I71" s="69">
        <v>0</v>
      </c>
      <c r="J71" s="69"/>
      <c r="K71" s="69"/>
      <c r="L71" s="69"/>
      <c r="M71" s="69"/>
      <c r="N71" s="70"/>
      <c r="O71" s="70"/>
      <c r="P71" s="70">
        <v>18000</v>
      </c>
      <c r="Q71" s="70"/>
      <c r="R71" s="70"/>
      <c r="S71" s="70"/>
      <c r="T71" s="70"/>
      <c r="U71" s="40"/>
      <c r="V71" s="11"/>
      <c r="W71" s="12"/>
      <c r="X71" s="12"/>
      <c r="Y71" s="12"/>
      <c r="Z71" s="12"/>
      <c r="AA71" s="12"/>
    </row>
    <row r="72" spans="1:27" s="13" customFormat="1" ht="99.6" customHeight="1" x14ac:dyDescent="0.3">
      <c r="A72" s="37">
        <v>23</v>
      </c>
      <c r="B72" s="14" t="s">
        <v>58</v>
      </c>
      <c r="C72" s="14">
        <v>2027</v>
      </c>
      <c r="D72" s="14" t="s">
        <v>8</v>
      </c>
      <c r="E72" s="14" t="s">
        <v>10</v>
      </c>
      <c r="F72" s="14">
        <v>4.0999999999999996</v>
      </c>
      <c r="G72" s="14" t="s">
        <v>60</v>
      </c>
      <c r="H72" s="63">
        <f>H73+H74</f>
        <v>46250</v>
      </c>
      <c r="I72" s="63"/>
      <c r="J72" s="63"/>
      <c r="K72" s="63"/>
      <c r="L72" s="63"/>
      <c r="M72" s="63"/>
      <c r="N72" s="64"/>
      <c r="O72" s="64"/>
      <c r="P72" s="64"/>
      <c r="Q72" s="64"/>
      <c r="R72" s="64"/>
      <c r="S72" s="64"/>
      <c r="T72" s="64"/>
      <c r="U72" s="39" t="s">
        <v>12</v>
      </c>
      <c r="V72" s="11"/>
      <c r="W72" s="12"/>
      <c r="X72" s="12"/>
      <c r="Y72" s="12"/>
      <c r="Z72" s="12"/>
      <c r="AA72" s="12"/>
    </row>
    <row r="73" spans="1:27" s="13" customFormat="1" ht="34.200000000000003" customHeight="1" x14ac:dyDescent="0.3">
      <c r="A73" s="44"/>
      <c r="B73" s="15" t="s">
        <v>25</v>
      </c>
      <c r="C73" s="15">
        <v>2026</v>
      </c>
      <c r="D73" s="15" t="s">
        <v>26</v>
      </c>
      <c r="E73" s="15" t="s">
        <v>27</v>
      </c>
      <c r="F73" s="15" t="s">
        <v>27</v>
      </c>
      <c r="G73" s="17"/>
      <c r="H73" s="71">
        <v>1250</v>
      </c>
      <c r="I73" s="66"/>
      <c r="J73" s="66"/>
      <c r="K73" s="66"/>
      <c r="L73" s="66"/>
      <c r="M73" s="66"/>
      <c r="N73" s="67"/>
      <c r="O73" s="67"/>
      <c r="P73" s="67">
        <v>1250</v>
      </c>
      <c r="Q73" s="67"/>
      <c r="R73" s="67"/>
      <c r="S73" s="67"/>
      <c r="T73" s="67"/>
      <c r="U73" s="48"/>
      <c r="V73" s="11"/>
      <c r="W73" s="12"/>
      <c r="X73" s="12"/>
      <c r="Y73" s="12"/>
      <c r="Z73" s="12"/>
      <c r="AA73" s="12"/>
    </row>
    <row r="74" spans="1:27" s="13" customFormat="1" ht="39" customHeight="1" thickBot="1" x14ac:dyDescent="0.35">
      <c r="A74" s="38"/>
      <c r="B74" s="36" t="s">
        <v>28</v>
      </c>
      <c r="C74" s="36">
        <f>C72</f>
        <v>2027</v>
      </c>
      <c r="D74" s="36" t="s">
        <v>8</v>
      </c>
      <c r="E74" s="36" t="str">
        <f>E72</f>
        <v>строи-тельство</v>
      </c>
      <c r="F74" s="36" t="s">
        <v>27</v>
      </c>
      <c r="G74" s="18"/>
      <c r="H74" s="72">
        <v>45000</v>
      </c>
      <c r="I74" s="69">
        <v>0</v>
      </c>
      <c r="J74" s="69"/>
      <c r="K74" s="69"/>
      <c r="L74" s="69"/>
      <c r="M74" s="69"/>
      <c r="N74" s="70"/>
      <c r="O74" s="70"/>
      <c r="P74" s="70"/>
      <c r="Q74" s="70">
        <v>45000</v>
      </c>
      <c r="R74" s="70"/>
      <c r="S74" s="70"/>
      <c r="T74" s="70"/>
      <c r="U74" s="40"/>
      <c r="V74" s="11"/>
      <c r="W74" s="12"/>
      <c r="X74" s="12"/>
      <c r="Y74" s="12"/>
      <c r="Z74" s="12"/>
      <c r="AA74" s="12"/>
    </row>
    <row r="75" spans="1:27" s="13" customFormat="1" ht="161.4" customHeight="1" x14ac:dyDescent="0.3">
      <c r="A75" s="37">
        <v>24</v>
      </c>
      <c r="B75" s="14" t="s">
        <v>61</v>
      </c>
      <c r="C75" s="14">
        <v>2028</v>
      </c>
      <c r="D75" s="14" t="s">
        <v>8</v>
      </c>
      <c r="E75" s="14" t="s">
        <v>10</v>
      </c>
      <c r="F75" s="14">
        <v>3.3</v>
      </c>
      <c r="G75" s="14" t="s">
        <v>63</v>
      </c>
      <c r="H75" s="63">
        <f>H76+H77</f>
        <v>35950</v>
      </c>
      <c r="I75" s="63"/>
      <c r="J75" s="63"/>
      <c r="K75" s="63"/>
      <c r="L75" s="63"/>
      <c r="M75" s="63"/>
      <c r="N75" s="64"/>
      <c r="O75" s="64"/>
      <c r="P75" s="64"/>
      <c r="Q75" s="64"/>
      <c r="R75" s="64"/>
      <c r="S75" s="64"/>
      <c r="T75" s="64"/>
      <c r="U75" s="39" t="s">
        <v>12</v>
      </c>
      <c r="V75" s="11"/>
      <c r="W75" s="12"/>
      <c r="X75" s="12"/>
      <c r="Y75" s="12"/>
      <c r="Z75" s="12"/>
      <c r="AA75" s="12"/>
    </row>
    <row r="76" spans="1:27" s="13" customFormat="1" ht="34.200000000000003" customHeight="1" x14ac:dyDescent="0.3">
      <c r="A76" s="44"/>
      <c r="B76" s="15" t="s">
        <v>25</v>
      </c>
      <c r="C76" s="15">
        <v>2027</v>
      </c>
      <c r="D76" s="15" t="s">
        <v>26</v>
      </c>
      <c r="E76" s="15" t="s">
        <v>27</v>
      </c>
      <c r="F76" s="15" t="s">
        <v>27</v>
      </c>
      <c r="G76" s="17"/>
      <c r="H76" s="71">
        <v>950</v>
      </c>
      <c r="I76" s="66"/>
      <c r="J76" s="66"/>
      <c r="K76" s="66"/>
      <c r="L76" s="66"/>
      <c r="M76" s="66"/>
      <c r="N76" s="67"/>
      <c r="O76" s="67"/>
      <c r="P76" s="67"/>
      <c r="Q76" s="67">
        <v>950</v>
      </c>
      <c r="R76" s="67"/>
      <c r="S76" s="67"/>
      <c r="T76" s="67"/>
      <c r="U76" s="48"/>
      <c r="V76" s="11"/>
      <c r="W76" s="12"/>
      <c r="X76" s="12"/>
      <c r="Y76" s="12"/>
      <c r="Z76" s="12"/>
      <c r="AA76" s="12"/>
    </row>
    <row r="77" spans="1:27" s="13" customFormat="1" ht="39" customHeight="1" thickBot="1" x14ac:dyDescent="0.35">
      <c r="A77" s="38"/>
      <c r="B77" s="36" t="s">
        <v>28</v>
      </c>
      <c r="C77" s="36">
        <f>C75</f>
        <v>2028</v>
      </c>
      <c r="D77" s="36" t="s">
        <v>8</v>
      </c>
      <c r="E77" s="36" t="str">
        <f>E75</f>
        <v>строи-тельство</v>
      </c>
      <c r="F77" s="36" t="s">
        <v>27</v>
      </c>
      <c r="G77" s="18"/>
      <c r="H77" s="72">
        <v>35000</v>
      </c>
      <c r="I77" s="69">
        <v>0</v>
      </c>
      <c r="J77" s="69"/>
      <c r="K77" s="69"/>
      <c r="L77" s="69"/>
      <c r="M77" s="69"/>
      <c r="N77" s="70"/>
      <c r="O77" s="70"/>
      <c r="P77" s="70"/>
      <c r="Q77" s="70"/>
      <c r="R77" s="70">
        <v>35000</v>
      </c>
      <c r="S77" s="70"/>
      <c r="T77" s="70"/>
      <c r="U77" s="40"/>
      <c r="V77" s="11"/>
      <c r="W77" s="12"/>
      <c r="X77" s="12"/>
      <c r="Y77" s="12"/>
      <c r="Z77" s="12"/>
      <c r="AA77" s="12"/>
    </row>
    <row r="78" spans="1:27" s="13" customFormat="1" ht="161.4" customHeight="1" x14ac:dyDescent="0.3">
      <c r="A78" s="37">
        <v>25</v>
      </c>
      <c r="B78" s="14" t="s">
        <v>62</v>
      </c>
      <c r="C78" s="14">
        <v>2029</v>
      </c>
      <c r="D78" s="14" t="s">
        <v>8</v>
      </c>
      <c r="E78" s="14" t="s">
        <v>10</v>
      </c>
      <c r="F78" s="14">
        <v>1.9</v>
      </c>
      <c r="G78" s="14" t="s">
        <v>64</v>
      </c>
      <c r="H78" s="63">
        <f>H79+H80</f>
        <v>22650</v>
      </c>
      <c r="I78" s="63"/>
      <c r="J78" s="63"/>
      <c r="K78" s="63"/>
      <c r="L78" s="63"/>
      <c r="M78" s="63"/>
      <c r="N78" s="64"/>
      <c r="O78" s="64"/>
      <c r="P78" s="64"/>
      <c r="Q78" s="64"/>
      <c r="R78" s="64"/>
      <c r="S78" s="64"/>
      <c r="T78" s="64"/>
      <c r="U78" s="39" t="s">
        <v>12</v>
      </c>
      <c r="V78" s="11"/>
      <c r="W78" s="12"/>
      <c r="X78" s="12"/>
      <c r="Y78" s="12"/>
      <c r="Z78" s="12"/>
      <c r="AA78" s="12"/>
    </row>
    <row r="79" spans="1:27" s="13" customFormat="1" ht="34.200000000000003" customHeight="1" x14ac:dyDescent="0.3">
      <c r="A79" s="44"/>
      <c r="B79" s="15" t="s">
        <v>25</v>
      </c>
      <c r="C79" s="15">
        <v>2028</v>
      </c>
      <c r="D79" s="15" t="s">
        <v>26</v>
      </c>
      <c r="E79" s="15" t="s">
        <v>27</v>
      </c>
      <c r="F79" s="15" t="s">
        <v>27</v>
      </c>
      <c r="G79" s="17"/>
      <c r="H79" s="71">
        <v>650</v>
      </c>
      <c r="I79" s="66"/>
      <c r="J79" s="66"/>
      <c r="K79" s="66"/>
      <c r="L79" s="66"/>
      <c r="M79" s="66"/>
      <c r="N79" s="67"/>
      <c r="O79" s="67"/>
      <c r="P79" s="67"/>
      <c r="Q79" s="67"/>
      <c r="R79" s="67">
        <v>650</v>
      </c>
      <c r="S79" s="67"/>
      <c r="T79" s="67"/>
      <c r="U79" s="48"/>
      <c r="V79" s="11"/>
      <c r="W79" s="12"/>
      <c r="X79" s="12"/>
      <c r="Y79" s="12"/>
      <c r="Z79" s="12"/>
      <c r="AA79" s="12"/>
    </row>
    <row r="80" spans="1:27" s="13" customFormat="1" ht="39" customHeight="1" thickBot="1" x14ac:dyDescent="0.35">
      <c r="A80" s="38"/>
      <c r="B80" s="36" t="s">
        <v>28</v>
      </c>
      <c r="C80" s="36">
        <f>C78</f>
        <v>2029</v>
      </c>
      <c r="D80" s="36" t="s">
        <v>8</v>
      </c>
      <c r="E80" s="36" t="str">
        <f>E78</f>
        <v>строи-тельство</v>
      </c>
      <c r="F80" s="36" t="s">
        <v>27</v>
      </c>
      <c r="G80" s="18"/>
      <c r="H80" s="72">
        <v>22000</v>
      </c>
      <c r="I80" s="69">
        <v>0</v>
      </c>
      <c r="J80" s="69"/>
      <c r="K80" s="69"/>
      <c r="L80" s="69"/>
      <c r="M80" s="69"/>
      <c r="N80" s="70"/>
      <c r="O80" s="70"/>
      <c r="P80" s="70"/>
      <c r="Q80" s="70"/>
      <c r="R80" s="70"/>
      <c r="S80" s="70">
        <v>22000</v>
      </c>
      <c r="T80" s="70"/>
      <c r="U80" s="40"/>
      <c r="V80" s="11"/>
      <c r="W80" s="12"/>
      <c r="X80" s="12"/>
      <c r="Y80" s="12"/>
      <c r="Z80" s="12"/>
      <c r="AA80" s="12"/>
    </row>
    <row r="81" spans="1:27" s="13" customFormat="1" ht="161.4" customHeight="1" x14ac:dyDescent="0.3">
      <c r="A81" s="37">
        <v>26</v>
      </c>
      <c r="B81" s="14" t="s">
        <v>65</v>
      </c>
      <c r="C81" s="14">
        <v>2030</v>
      </c>
      <c r="D81" s="14" t="s">
        <v>8</v>
      </c>
      <c r="E81" s="14" t="s">
        <v>10</v>
      </c>
      <c r="F81" s="14">
        <v>1</v>
      </c>
      <c r="G81" s="14" t="s">
        <v>66</v>
      </c>
      <c r="H81" s="63">
        <f>H82+H83</f>
        <v>12400</v>
      </c>
      <c r="I81" s="63"/>
      <c r="J81" s="63"/>
      <c r="K81" s="63"/>
      <c r="L81" s="63"/>
      <c r="M81" s="63"/>
      <c r="N81" s="64"/>
      <c r="O81" s="64"/>
      <c r="P81" s="64"/>
      <c r="Q81" s="64"/>
      <c r="R81" s="64"/>
      <c r="S81" s="64"/>
      <c r="T81" s="89"/>
      <c r="U81" s="92" t="s">
        <v>12</v>
      </c>
      <c r="V81" s="11"/>
      <c r="W81" s="12"/>
      <c r="X81" s="12"/>
      <c r="Y81" s="12"/>
      <c r="Z81" s="12"/>
      <c r="AA81" s="12"/>
    </row>
    <row r="82" spans="1:27" s="13" customFormat="1" ht="34.200000000000003" customHeight="1" x14ac:dyDescent="0.3">
      <c r="A82" s="44"/>
      <c r="B82" s="15" t="s">
        <v>25</v>
      </c>
      <c r="C82" s="15">
        <v>2029</v>
      </c>
      <c r="D82" s="15" t="s">
        <v>26</v>
      </c>
      <c r="E82" s="15" t="s">
        <v>27</v>
      </c>
      <c r="F82" s="15" t="s">
        <v>27</v>
      </c>
      <c r="G82" s="17"/>
      <c r="H82" s="71">
        <v>400</v>
      </c>
      <c r="I82" s="66"/>
      <c r="J82" s="66"/>
      <c r="K82" s="66"/>
      <c r="L82" s="66"/>
      <c r="M82" s="66"/>
      <c r="N82" s="67"/>
      <c r="O82" s="67"/>
      <c r="P82" s="67"/>
      <c r="Q82" s="67"/>
      <c r="R82" s="67"/>
      <c r="S82" s="67">
        <v>400</v>
      </c>
      <c r="T82" s="90"/>
      <c r="U82" s="93"/>
      <c r="V82" s="11"/>
      <c r="W82" s="12"/>
      <c r="X82" s="12"/>
      <c r="Y82" s="12"/>
      <c r="Z82" s="12"/>
      <c r="AA82" s="12"/>
    </row>
    <row r="83" spans="1:27" s="13" customFormat="1" ht="39" customHeight="1" thickBot="1" x14ac:dyDescent="0.35">
      <c r="A83" s="38"/>
      <c r="B83" s="35" t="s">
        <v>28</v>
      </c>
      <c r="C83" s="35">
        <f>C81</f>
        <v>2030</v>
      </c>
      <c r="D83" s="35" t="s">
        <v>8</v>
      </c>
      <c r="E83" s="35" t="str">
        <f>E81</f>
        <v>строи-тельство</v>
      </c>
      <c r="F83" s="35" t="s">
        <v>27</v>
      </c>
      <c r="G83" s="83"/>
      <c r="H83" s="84">
        <v>12000</v>
      </c>
      <c r="I83" s="85">
        <v>0</v>
      </c>
      <c r="J83" s="85"/>
      <c r="K83" s="85"/>
      <c r="L83" s="85"/>
      <c r="M83" s="85"/>
      <c r="N83" s="86"/>
      <c r="O83" s="86"/>
      <c r="P83" s="86"/>
      <c r="Q83" s="86"/>
      <c r="R83" s="86"/>
      <c r="S83" s="86"/>
      <c r="T83" s="91">
        <v>12000</v>
      </c>
      <c r="U83" s="94"/>
      <c r="V83" s="11"/>
      <c r="W83" s="12"/>
      <c r="X83" s="12"/>
      <c r="Y83" s="12"/>
      <c r="Z83" s="12"/>
      <c r="AA83" s="12"/>
    </row>
    <row r="84" spans="1:27" ht="27" customHeight="1" x14ac:dyDescent="0.3">
      <c r="B84" s="95" t="s">
        <v>68</v>
      </c>
      <c r="C84" s="96"/>
      <c r="D84" s="96"/>
      <c r="E84" s="96"/>
      <c r="F84" s="96"/>
      <c r="G84" s="105" t="s">
        <v>25</v>
      </c>
      <c r="H84" s="106">
        <f>H82+H79+H76+H73+H70+H67+H64+H61+H58+H55+H52+H49+H46+H43+H40+H33+H30+H27+H24+H21+H15</f>
        <v>13800</v>
      </c>
      <c r="I84" s="97">
        <f>I82+I79+I76+I73+I70+I67+I61+I64+I58+I55+I52+I49+I46+I43+I40+I33+I30+I27+I21+I18+I12+I9+I15+I24</f>
        <v>5500</v>
      </c>
      <c r="J84" s="97">
        <f t="shared" ref="J84:T84" si="1">J82+J79+J76+J73+J70+J67+J61+J64+J58+J55+J52+J49+J46+J43+J40+J33+J30+J27+J21+J18+J12+J9+J15+J24</f>
        <v>1400</v>
      </c>
      <c r="K84" s="97">
        <f t="shared" si="1"/>
        <v>850</v>
      </c>
      <c r="L84" s="97">
        <f t="shared" si="1"/>
        <v>1050</v>
      </c>
      <c r="M84" s="97">
        <f t="shared" si="1"/>
        <v>650</v>
      </c>
      <c r="N84" s="97">
        <f t="shared" si="1"/>
        <v>650</v>
      </c>
      <c r="O84" s="97">
        <f t="shared" si="1"/>
        <v>450</v>
      </c>
      <c r="P84" s="97">
        <f t="shared" si="1"/>
        <v>1250</v>
      </c>
      <c r="Q84" s="97">
        <f t="shared" si="1"/>
        <v>950</v>
      </c>
      <c r="R84" s="97">
        <f t="shared" si="1"/>
        <v>650</v>
      </c>
      <c r="S84" s="97">
        <f t="shared" si="1"/>
        <v>400</v>
      </c>
      <c r="T84" s="98">
        <f t="shared" si="1"/>
        <v>0</v>
      </c>
      <c r="U84" s="81"/>
    </row>
    <row r="85" spans="1:27" ht="27" customHeight="1" x14ac:dyDescent="0.3">
      <c r="B85" s="99" t="s">
        <v>68</v>
      </c>
      <c r="C85" s="87"/>
      <c r="D85" s="87"/>
      <c r="E85" s="87"/>
      <c r="F85" s="87"/>
      <c r="G85" s="107" t="s">
        <v>28</v>
      </c>
      <c r="H85" s="108">
        <f>H8+H11+H16+H19+H22+H25+H28+H31+H34+H36+H38+H41+H44+H47+H50+H53+H56+H59+H65+H68+H71+H74+H77+H62+H80+H83</f>
        <v>595716.29799999995</v>
      </c>
      <c r="I85" s="88">
        <f>I83+I80+I77+I74+I71+I68+I65+I62+I59+I56+I53+I50+I47+I44+I41+I38+I36+I34+I31+I28+I25+I19+I16+I13+I10+I22</f>
        <v>54657.607999999993</v>
      </c>
      <c r="J85" s="88">
        <f t="shared" ref="J85:T85" si="2">J83+J80+J77+J74+J71+J68+J65+J62+J59+J56+J53+J50+J47+J44+J41+J38+J36+J34+J31+J28+J25+J19+J16+J13+J10+J22</f>
        <v>265058.69</v>
      </c>
      <c r="K85" s="88">
        <f t="shared" si="2"/>
        <v>28000</v>
      </c>
      <c r="L85" s="88">
        <f t="shared" si="2"/>
        <v>28000</v>
      </c>
      <c r="M85" s="88">
        <f t="shared" si="2"/>
        <v>32000</v>
      </c>
      <c r="N85" s="88">
        <f t="shared" si="2"/>
        <v>28000</v>
      </c>
      <c r="O85" s="88">
        <f t="shared" si="2"/>
        <v>28000</v>
      </c>
      <c r="P85" s="88">
        <f t="shared" si="2"/>
        <v>18000</v>
      </c>
      <c r="Q85" s="88">
        <f t="shared" si="2"/>
        <v>45000</v>
      </c>
      <c r="R85" s="88">
        <f t="shared" si="2"/>
        <v>35000</v>
      </c>
      <c r="S85" s="88">
        <f t="shared" si="2"/>
        <v>22000</v>
      </c>
      <c r="T85" s="100">
        <f t="shared" si="2"/>
        <v>12000</v>
      </c>
      <c r="U85" s="81"/>
    </row>
    <row r="86" spans="1:27" ht="27" customHeight="1" thickBot="1" x14ac:dyDescent="0.35">
      <c r="B86" s="101" t="s">
        <v>67</v>
      </c>
      <c r="C86" s="102"/>
      <c r="D86" s="102"/>
      <c r="E86" s="102"/>
      <c r="F86" s="102"/>
      <c r="G86" s="109"/>
      <c r="H86" s="110">
        <f>H84+H85</f>
        <v>609516.29799999995</v>
      </c>
      <c r="I86" s="103">
        <f>SUM(I84:I85)</f>
        <v>60157.607999999993</v>
      </c>
      <c r="J86" s="103">
        <f t="shared" ref="J86:T86" si="3">SUM(J84:J85)</f>
        <v>266458.69</v>
      </c>
      <c r="K86" s="103">
        <f t="shared" si="3"/>
        <v>28850</v>
      </c>
      <c r="L86" s="103">
        <f t="shared" si="3"/>
        <v>29050</v>
      </c>
      <c r="M86" s="103">
        <f t="shared" si="3"/>
        <v>32650</v>
      </c>
      <c r="N86" s="103">
        <f t="shared" si="3"/>
        <v>28650</v>
      </c>
      <c r="O86" s="103">
        <f t="shared" si="3"/>
        <v>28450</v>
      </c>
      <c r="P86" s="103">
        <f t="shared" si="3"/>
        <v>19250</v>
      </c>
      <c r="Q86" s="103">
        <f t="shared" si="3"/>
        <v>45950</v>
      </c>
      <c r="R86" s="103">
        <f t="shared" si="3"/>
        <v>35650</v>
      </c>
      <c r="S86" s="103">
        <f t="shared" si="3"/>
        <v>22400</v>
      </c>
      <c r="T86" s="104">
        <f t="shared" si="3"/>
        <v>12000</v>
      </c>
    </row>
    <row r="87" spans="1:27" ht="27" customHeight="1" x14ac:dyDescent="0.3">
      <c r="N87" s="82"/>
    </row>
    <row r="88" spans="1:27" ht="27" customHeight="1" x14ac:dyDescent="0.3">
      <c r="N88" s="82"/>
    </row>
    <row r="89" spans="1:27" ht="27" customHeight="1" x14ac:dyDescent="0.3"/>
    <row r="90" spans="1:27" ht="27" customHeight="1" x14ac:dyDescent="0.3"/>
    <row r="91" spans="1:27" ht="27" customHeight="1" x14ac:dyDescent="0.3"/>
    <row r="92" spans="1:27" ht="27" customHeight="1" x14ac:dyDescent="0.3"/>
  </sheetData>
  <mergeCells count="71">
    <mergeCell ref="B85:F85"/>
    <mergeCell ref="B86:F86"/>
    <mergeCell ref="A78:A80"/>
    <mergeCell ref="U78:U80"/>
    <mergeCell ref="A81:A83"/>
    <mergeCell ref="U81:U83"/>
    <mergeCell ref="B84:F84"/>
    <mergeCell ref="A69:A71"/>
    <mergeCell ref="U69:U71"/>
    <mergeCell ref="A72:A74"/>
    <mergeCell ref="U72:U74"/>
    <mergeCell ref="A75:A77"/>
    <mergeCell ref="U75:U77"/>
    <mergeCell ref="A60:A62"/>
    <mergeCell ref="U60:U62"/>
    <mergeCell ref="A63:A65"/>
    <mergeCell ref="U63:U65"/>
    <mergeCell ref="A66:A68"/>
    <mergeCell ref="U66:U68"/>
    <mergeCell ref="A51:A53"/>
    <mergeCell ref="U51:U53"/>
    <mergeCell ref="A54:A56"/>
    <mergeCell ref="U54:U56"/>
    <mergeCell ref="A57:A59"/>
    <mergeCell ref="U57:U59"/>
    <mergeCell ref="A42:A44"/>
    <mergeCell ref="U42:U44"/>
    <mergeCell ref="A45:A47"/>
    <mergeCell ref="U45:U47"/>
    <mergeCell ref="A48:A50"/>
    <mergeCell ref="U48:U50"/>
    <mergeCell ref="A39:A41"/>
    <mergeCell ref="U39:U41"/>
    <mergeCell ref="H5:H6"/>
    <mergeCell ref="A14:A16"/>
    <mergeCell ref="A17:A19"/>
    <mergeCell ref="A5:A6"/>
    <mergeCell ref="B5:B6"/>
    <mergeCell ref="C5:C6"/>
    <mergeCell ref="A2:U2"/>
    <mergeCell ref="U14:U16"/>
    <mergeCell ref="U17:U19"/>
    <mergeCell ref="U20:U22"/>
    <mergeCell ref="U23:U25"/>
    <mergeCell ref="U5:U6"/>
    <mergeCell ref="D5:D6"/>
    <mergeCell ref="E5:E6"/>
    <mergeCell ref="G11:G13"/>
    <mergeCell ref="H11:H13"/>
    <mergeCell ref="A20:A22"/>
    <mergeCell ref="A23:A25"/>
    <mergeCell ref="A3:U3"/>
    <mergeCell ref="I5:T5"/>
    <mergeCell ref="F5:F6"/>
    <mergeCell ref="G5:G6"/>
    <mergeCell ref="A8:A10"/>
    <mergeCell ref="G8:G10"/>
    <mergeCell ref="H8:H10"/>
    <mergeCell ref="U8:U10"/>
    <mergeCell ref="A11:A13"/>
    <mergeCell ref="U11:U13"/>
    <mergeCell ref="A35:A36"/>
    <mergeCell ref="U35:U36"/>
    <mergeCell ref="A37:A38"/>
    <mergeCell ref="U37:U38"/>
    <mergeCell ref="U26:U28"/>
    <mergeCell ref="A26:A28"/>
    <mergeCell ref="A29:A31"/>
    <mergeCell ref="A32:A34"/>
    <mergeCell ref="U29:U31"/>
    <mergeCell ref="U32:U34"/>
  </mergeCells>
  <pageMargins left="0" right="0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2019-08-05T05:37:20Z</cp:lastPrinted>
  <dcterms:created xsi:type="dcterms:W3CDTF">2019-02-06T04:57:04Z</dcterms:created>
  <dcterms:modified xsi:type="dcterms:W3CDTF">2019-08-06T03:38:52Z</dcterms:modified>
</cp:coreProperties>
</file>